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cgerald/Desktop/"/>
    </mc:Choice>
  </mc:AlternateContent>
  <xr:revisionPtr revIDLastSave="0" documentId="8_{C1FCBE91-519E-9649-B8A6-51AE23E2FC73}" xr6:coauthVersionLast="47" xr6:coauthVersionMax="47" xr10:uidLastSave="{00000000-0000-0000-0000-000000000000}"/>
  <bookViews>
    <workbookView xWindow="-100" yWindow="500" windowWidth="23260" windowHeight="12460" activeTab="1" xr2:uid="{D2E9BCD8-D29E-480F-AED5-0623C5384432}"/>
  </bookViews>
  <sheets>
    <sheet name="Instructions" sheetId="24" r:id="rId1"/>
    <sheet name="1 Master Inventory" sheetId="10" r:id="rId2"/>
    <sheet name="2 Useful Life" sheetId="22" r:id="rId3"/>
    <sheet name="3 Condition" sheetId="12" r:id="rId4"/>
    <sheet name="4 Criticality" sheetId="21" r:id="rId5"/>
    <sheet name="blank for print" sheetId="2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2" l="1" a="1"/>
  <c r="F9" i="12"/>
  <c r="F9" i="10"/>
  <c r="A12" i="21"/>
  <c r="B12" i="21"/>
  <c r="A13" i="21"/>
  <c r="B13" i="21"/>
  <c r="A14" i="21"/>
  <c r="B14" i="21"/>
  <c r="A15" i="21"/>
  <c r="B15" i="21"/>
  <c r="A16" i="21"/>
  <c r="B16" i="21"/>
  <c r="A17" i="21"/>
  <c r="B17" i="21"/>
  <c r="A18" i="21"/>
  <c r="B18" i="21"/>
  <c r="A19" i="21"/>
  <c r="B19" i="21"/>
  <c r="A20" i="21"/>
  <c r="B20" i="21"/>
  <c r="A21" i="21"/>
  <c r="B21" i="21"/>
  <c r="A22" i="21"/>
  <c r="B22" i="21"/>
  <c r="A23" i="21"/>
  <c r="B23" i="21"/>
  <c r="A24" i="21"/>
  <c r="B24" i="21"/>
  <c r="A25" i="21"/>
  <c r="B25" i="21"/>
  <c r="A26" i="21"/>
  <c r="B26" i="21"/>
  <c r="A27" i="21"/>
  <c r="B27" i="21"/>
  <c r="A28" i="21"/>
  <c r="B28" i="21"/>
  <c r="A29" i="21"/>
  <c r="B29" i="21"/>
  <c r="A30" i="21"/>
  <c r="B30" i="21"/>
  <c r="A31" i="21"/>
  <c r="B31" i="21"/>
  <c r="A32" i="21"/>
  <c r="B32" i="21"/>
  <c r="A33" i="21"/>
  <c r="B33" i="21"/>
  <c r="A34" i="21"/>
  <c r="B34" i="21"/>
  <c r="A35" i="21"/>
  <c r="B35" i="21"/>
  <c r="A36" i="21"/>
  <c r="B36" i="21"/>
  <c r="A37" i="21"/>
  <c r="B37" i="21"/>
  <c r="A38" i="21"/>
  <c r="B38" i="21"/>
  <c r="A39" i="21"/>
  <c r="B39" i="21"/>
  <c r="A40" i="21"/>
  <c r="B40" i="21"/>
  <c r="A41" i="21"/>
  <c r="B41" i="21"/>
  <c r="A42" i="21"/>
  <c r="B42" i="21"/>
  <c r="A43" i="21"/>
  <c r="B43" i="21"/>
  <c r="A44" i="21"/>
  <c r="B44" i="21"/>
  <c r="A45" i="21"/>
  <c r="B45" i="21"/>
  <c r="A46" i="21"/>
  <c r="B46" i="21"/>
  <c r="A47" i="21"/>
  <c r="B47" i="21"/>
  <c r="A48" i="21"/>
  <c r="B48" i="21"/>
  <c r="A49" i="21"/>
  <c r="B49" i="21"/>
  <c r="A50" i="21"/>
  <c r="B50" i="21"/>
  <c r="A51" i="21"/>
  <c r="B51" i="21"/>
  <c r="A52" i="21"/>
  <c r="B52" i="21"/>
  <c r="A53" i="21"/>
  <c r="B53" i="21"/>
  <c r="A54" i="21"/>
  <c r="B54" i="21"/>
  <c r="A55" i="21"/>
  <c r="B55" i="21"/>
  <c r="A56" i="21"/>
  <c r="B56" i="21"/>
  <c r="A57" i="21"/>
  <c r="B57" i="21"/>
  <c r="A58" i="21"/>
  <c r="B58" i="21"/>
  <c r="A59" i="21"/>
  <c r="B59" i="21"/>
  <c r="A60" i="21"/>
  <c r="B60" i="21"/>
  <c r="A61" i="21"/>
  <c r="B61" i="21"/>
  <c r="A62" i="21"/>
  <c r="B62" i="21"/>
  <c r="A63" i="21"/>
  <c r="B63" i="21"/>
  <c r="A64" i="21"/>
  <c r="B64" i="21"/>
  <c r="A65" i="21"/>
  <c r="B65" i="21"/>
  <c r="A66" i="21"/>
  <c r="B66" i="21"/>
  <c r="A67" i="21"/>
  <c r="B67" i="21"/>
  <c r="A68" i="21"/>
  <c r="B68" i="21"/>
  <c r="A69" i="21"/>
  <c r="B69" i="21"/>
  <c r="A70" i="21"/>
  <c r="B70" i="21"/>
  <c r="A71" i="21"/>
  <c r="B71" i="21"/>
  <c r="A72" i="21"/>
  <c r="B72" i="21"/>
  <c r="A73" i="21"/>
  <c r="B73" i="21"/>
  <c r="A74" i="21"/>
  <c r="B74" i="21"/>
  <c r="A75" i="21"/>
  <c r="B75" i="21"/>
  <c r="A76" i="21"/>
  <c r="B76" i="21"/>
  <c r="A77" i="21"/>
  <c r="B77" i="21"/>
  <c r="A78" i="21"/>
  <c r="B78" i="21"/>
  <c r="A79" i="21"/>
  <c r="B79" i="21"/>
  <c r="A80" i="21"/>
  <c r="B80" i="21"/>
  <c r="A81" i="21"/>
  <c r="B81" i="21"/>
  <c r="A82" i="21"/>
  <c r="B82" i="21"/>
  <c r="A83" i="21"/>
  <c r="B83" i="21"/>
  <c r="A84" i="21"/>
  <c r="B84" i="21"/>
  <c r="A85" i="21"/>
  <c r="B85" i="21"/>
  <c r="A86" i="21"/>
  <c r="B86" i="21"/>
  <c r="A87" i="21"/>
  <c r="B87" i="21"/>
  <c r="A88" i="21"/>
  <c r="B88" i="21"/>
  <c r="A89" i="21"/>
  <c r="B89" i="21"/>
  <c r="A90" i="21"/>
  <c r="B90" i="21"/>
  <c r="A91" i="21"/>
  <c r="B91" i="21"/>
  <c r="A92" i="21"/>
  <c r="B92" i="21"/>
  <c r="A93" i="21"/>
  <c r="B93" i="21"/>
  <c r="A94" i="21"/>
  <c r="B94" i="21"/>
  <c r="A95" i="21"/>
  <c r="B95" i="21"/>
  <c r="A96" i="21"/>
  <c r="B96" i="21"/>
  <c r="A97" i="21"/>
  <c r="B97" i="21"/>
  <c r="A98" i="21"/>
  <c r="B98" i="21"/>
  <c r="A99" i="21"/>
  <c r="B99" i="21"/>
  <c r="A100" i="21"/>
  <c r="B100" i="21"/>
  <c r="A101" i="21"/>
  <c r="B101" i="21"/>
  <c r="A102" i="21"/>
  <c r="B102" i="21"/>
  <c r="A103" i="21"/>
  <c r="B103" i="21"/>
  <c r="A104" i="21"/>
  <c r="B104" i="21"/>
  <c r="A105" i="21"/>
  <c r="B105" i="21"/>
  <c r="A106" i="21"/>
  <c r="B106" i="21"/>
  <c r="A107" i="21"/>
  <c r="B107" i="21"/>
  <c r="A108" i="21"/>
  <c r="B108" i="21"/>
  <c r="A109" i="21"/>
  <c r="B109" i="21"/>
  <c r="A110" i="21"/>
  <c r="B110" i="21"/>
  <c r="A111" i="21"/>
  <c r="B111" i="21"/>
  <c r="A112" i="21"/>
  <c r="B112" i="21"/>
  <c r="A113" i="21"/>
  <c r="B113" i="21"/>
  <c r="A114" i="21"/>
  <c r="B114" i="21"/>
  <c r="A115" i="21"/>
  <c r="B115" i="21"/>
  <c r="A116" i="21"/>
  <c r="B116" i="21"/>
  <c r="A117" i="21"/>
  <c r="B117" i="21"/>
  <c r="A118" i="21"/>
  <c r="B118" i="21"/>
  <c r="A119" i="21"/>
  <c r="B119" i="21"/>
  <c r="A120" i="21"/>
  <c r="B120" i="21"/>
  <c r="A121" i="21"/>
  <c r="B121" i="21"/>
  <c r="A122" i="21"/>
  <c r="B122" i="21"/>
  <c r="A123" i="21"/>
  <c r="B123" i="21"/>
  <c r="A124" i="21"/>
  <c r="B124" i="21"/>
  <c r="A125" i="21"/>
  <c r="B125" i="21"/>
  <c r="A126" i="21"/>
  <c r="B126" i="21"/>
  <c r="A127" i="21"/>
  <c r="B127" i="21"/>
  <c r="A128" i="21"/>
  <c r="B128" i="21"/>
  <c r="A129" i="21"/>
  <c r="B129" i="21"/>
  <c r="A130" i="21"/>
  <c r="B130" i="21"/>
  <c r="A131" i="21"/>
  <c r="B131" i="21"/>
  <c r="A132" i="21"/>
  <c r="B132" i="21"/>
  <c r="A133" i="21"/>
  <c r="B133" i="21"/>
  <c r="A134" i="21"/>
  <c r="B134" i="21"/>
  <c r="A135" i="21"/>
  <c r="B135" i="21"/>
  <c r="A136" i="21"/>
  <c r="B136" i="21"/>
  <c r="A137" i="21"/>
  <c r="B137" i="21"/>
  <c r="A138" i="21"/>
  <c r="B138" i="21"/>
  <c r="A139" i="21"/>
  <c r="B139" i="21"/>
  <c r="A140" i="21"/>
  <c r="B140" i="21"/>
  <c r="A141" i="21"/>
  <c r="B141" i="21"/>
  <c r="A142" i="21"/>
  <c r="B142" i="21"/>
  <c r="A143" i="21"/>
  <c r="B143" i="21"/>
  <c r="A144" i="21"/>
  <c r="B144" i="21"/>
  <c r="A145" i="21"/>
  <c r="B145" i="21"/>
  <c r="A146" i="21"/>
  <c r="B146" i="21"/>
  <c r="A147" i="21"/>
  <c r="B147" i="21"/>
  <c r="A148" i="21"/>
  <c r="B148" i="21"/>
  <c r="A149" i="21"/>
  <c r="B149" i="21"/>
  <c r="A150" i="21"/>
  <c r="B150" i="21"/>
  <c r="A151" i="21"/>
  <c r="B151" i="21"/>
  <c r="A152" i="21"/>
  <c r="B152" i="21"/>
  <c r="A153" i="21"/>
  <c r="B153" i="21"/>
  <c r="A154" i="21"/>
  <c r="B154" i="21"/>
  <c r="A155" i="21"/>
  <c r="B155" i="21"/>
  <c r="A156" i="21"/>
  <c r="B156" i="21"/>
  <c r="A157" i="21"/>
  <c r="B157" i="21"/>
  <c r="A158" i="21"/>
  <c r="B158" i="21"/>
  <c r="A159" i="21"/>
  <c r="B159" i="21"/>
  <c r="A160" i="21"/>
  <c r="B160" i="21"/>
  <c r="A161" i="21"/>
  <c r="B161" i="21"/>
  <c r="A162" i="21"/>
  <c r="B162" i="21"/>
  <c r="A163" i="21"/>
  <c r="B163" i="21"/>
  <c r="A164" i="21"/>
  <c r="B164" i="21"/>
  <c r="A165" i="21"/>
  <c r="B165" i="21"/>
  <c r="A166" i="21"/>
  <c r="B166" i="21"/>
  <c r="A167" i="21"/>
  <c r="B167" i="21"/>
  <c r="A168" i="21"/>
  <c r="B168" i="21"/>
  <c r="A169" i="21"/>
  <c r="B169" i="21"/>
  <c r="A170" i="21"/>
  <c r="B170" i="21"/>
  <c r="A171" i="21"/>
  <c r="B171" i="21"/>
  <c r="A172" i="21"/>
  <c r="B172" i="21"/>
  <c r="A173" i="21"/>
  <c r="B173" i="21"/>
  <c r="A174" i="21"/>
  <c r="B174" i="21"/>
  <c r="A175" i="21"/>
  <c r="B175" i="21"/>
  <c r="A176" i="21"/>
  <c r="B176" i="21"/>
  <c r="A177" i="21"/>
  <c r="B177" i="21"/>
  <c r="A178" i="21"/>
  <c r="B178" i="21"/>
  <c r="A179" i="21"/>
  <c r="B179" i="21"/>
  <c r="A180" i="21"/>
  <c r="B180" i="21"/>
  <c r="A181" i="21"/>
  <c r="B181" i="21"/>
  <c r="A182" i="21"/>
  <c r="B182" i="21"/>
  <c r="A183" i="21"/>
  <c r="B183" i="21"/>
  <c r="A184" i="21"/>
  <c r="B184" i="21"/>
  <c r="A185" i="21"/>
  <c r="B185" i="21"/>
  <c r="A186" i="21"/>
  <c r="B186" i="21"/>
  <c r="A187" i="21"/>
  <c r="B187" i="21"/>
  <c r="A188" i="21"/>
  <c r="B188" i="21"/>
  <c r="A189" i="21"/>
  <c r="B189" i="21"/>
  <c r="A190" i="21"/>
  <c r="B190" i="21"/>
  <c r="A191" i="21"/>
  <c r="B191" i="21"/>
  <c r="A192" i="21"/>
  <c r="B192" i="21"/>
  <c r="A193" i="21"/>
  <c r="B193" i="21"/>
  <c r="A194" i="21"/>
  <c r="B194" i="21"/>
  <c r="A195" i="21"/>
  <c r="B195" i="21"/>
  <c r="A196" i="21"/>
  <c r="B196" i="21"/>
  <c r="A197" i="21"/>
  <c r="B197" i="21"/>
  <c r="A198" i="21"/>
  <c r="B198" i="21"/>
  <c r="A199" i="21"/>
  <c r="B199" i="21"/>
  <c r="A200" i="21"/>
  <c r="B200" i="21"/>
  <c r="A12" i="12"/>
  <c r="B12" i="12"/>
  <c r="A13" i="12"/>
  <c r="B13" i="12"/>
  <c r="A14" i="12"/>
  <c r="B14" i="12"/>
  <c r="A15" i="12"/>
  <c r="B15" i="12"/>
  <c r="A16" i="12"/>
  <c r="B16" i="12"/>
  <c r="A17" i="12"/>
  <c r="B17" i="12"/>
  <c r="A18" i="12"/>
  <c r="B18" i="12"/>
  <c r="A19" i="12"/>
  <c r="B19" i="12"/>
  <c r="A20" i="12"/>
  <c r="B20" i="12"/>
  <c r="A21" i="12"/>
  <c r="B21" i="12"/>
  <c r="A22" i="12"/>
  <c r="B22" i="12"/>
  <c r="A23" i="12"/>
  <c r="B23" i="12"/>
  <c r="A24" i="12"/>
  <c r="B24" i="12"/>
  <c r="A25" i="12"/>
  <c r="B25" i="12"/>
  <c r="A26" i="12"/>
  <c r="B26" i="12"/>
  <c r="A27" i="12"/>
  <c r="B27" i="12"/>
  <c r="A28" i="12"/>
  <c r="B28" i="12"/>
  <c r="A29" i="12"/>
  <c r="B29" i="12"/>
  <c r="A30" i="12"/>
  <c r="B30" i="12"/>
  <c r="A31" i="12"/>
  <c r="B31" i="12"/>
  <c r="A32" i="12"/>
  <c r="B32" i="12"/>
  <c r="A33" i="12"/>
  <c r="B33" i="12"/>
  <c r="A34" i="12"/>
  <c r="B34" i="12"/>
  <c r="A35" i="12"/>
  <c r="B35" i="12"/>
  <c r="A36" i="12"/>
  <c r="B36" i="12"/>
  <c r="A37" i="12"/>
  <c r="B37" i="12"/>
  <c r="A38" i="12"/>
  <c r="B38" i="12"/>
  <c r="A39" i="12"/>
  <c r="B39" i="12"/>
  <c r="A40" i="12"/>
  <c r="B40" i="12"/>
  <c r="A41" i="12"/>
  <c r="B41" i="12"/>
  <c r="A42" i="12"/>
  <c r="B42" i="12"/>
  <c r="A43" i="12"/>
  <c r="B43" i="12"/>
  <c r="A44" i="12"/>
  <c r="B44" i="12"/>
  <c r="A45" i="12"/>
  <c r="B45" i="12"/>
  <c r="A46" i="12"/>
  <c r="B46" i="12"/>
  <c r="A47" i="12"/>
  <c r="B47" i="12"/>
  <c r="A48" i="12"/>
  <c r="B48" i="12"/>
  <c r="A49" i="12"/>
  <c r="B49" i="12"/>
  <c r="A50" i="12"/>
  <c r="B50" i="12"/>
  <c r="A51" i="12"/>
  <c r="B51" i="12"/>
  <c r="A52" i="12"/>
  <c r="B52" i="12"/>
  <c r="A53" i="12"/>
  <c r="B53" i="12"/>
  <c r="A54" i="12"/>
  <c r="B54" i="12"/>
  <c r="A55" i="12"/>
  <c r="B55" i="12"/>
  <c r="A56" i="12"/>
  <c r="B56" i="12"/>
  <c r="A57" i="12"/>
  <c r="B57" i="12"/>
  <c r="A58" i="12"/>
  <c r="B58" i="12"/>
  <c r="A59" i="12"/>
  <c r="B59" i="12"/>
  <c r="A60" i="12"/>
  <c r="B60" i="12"/>
  <c r="A61" i="12"/>
  <c r="B61" i="12"/>
  <c r="A62" i="12"/>
  <c r="B62" i="12"/>
  <c r="A63" i="12"/>
  <c r="B63" i="12"/>
  <c r="A64" i="12"/>
  <c r="B64" i="12"/>
  <c r="A65" i="12"/>
  <c r="B65" i="12"/>
  <c r="A66" i="12"/>
  <c r="B66" i="12"/>
  <c r="A67" i="12"/>
  <c r="B67" i="12"/>
  <c r="A68" i="12"/>
  <c r="B68" i="12"/>
  <c r="A69" i="12"/>
  <c r="B69" i="12"/>
  <c r="A70" i="12"/>
  <c r="B70" i="12"/>
  <c r="A71" i="12"/>
  <c r="B71" i="12"/>
  <c r="A72" i="12"/>
  <c r="B72" i="12"/>
  <c r="A73" i="12"/>
  <c r="B73" i="12"/>
  <c r="A74" i="12"/>
  <c r="B74" i="12"/>
  <c r="A75" i="12"/>
  <c r="B75" i="12"/>
  <c r="A76" i="12"/>
  <c r="B76" i="12"/>
  <c r="A77" i="12"/>
  <c r="B77" i="12"/>
  <c r="A78" i="12"/>
  <c r="B78" i="12"/>
  <c r="A79" i="12"/>
  <c r="B79" i="12"/>
  <c r="A80" i="12"/>
  <c r="B80" i="12"/>
  <c r="A81" i="12"/>
  <c r="B81" i="12"/>
  <c r="A82" i="12"/>
  <c r="B82" i="12"/>
  <c r="A83" i="12"/>
  <c r="B83" i="12"/>
  <c r="A84" i="12"/>
  <c r="B84" i="12"/>
  <c r="A85" i="12"/>
  <c r="B85" i="12"/>
  <c r="A86" i="12"/>
  <c r="B86" i="12"/>
  <c r="A87" i="12"/>
  <c r="B87" i="12"/>
  <c r="A88" i="12"/>
  <c r="B88" i="12"/>
  <c r="A89" i="12"/>
  <c r="B89" i="12"/>
  <c r="A90" i="12"/>
  <c r="B90" i="12"/>
  <c r="A91" i="12"/>
  <c r="B91" i="12"/>
  <c r="A92" i="12"/>
  <c r="B92" i="12"/>
  <c r="A93" i="12"/>
  <c r="B93" i="12"/>
  <c r="A94" i="12"/>
  <c r="B94" i="12"/>
  <c r="A95" i="12"/>
  <c r="B95" i="12"/>
  <c r="A96" i="12"/>
  <c r="B96" i="12"/>
  <c r="A97" i="12"/>
  <c r="B97" i="12"/>
  <c r="A98" i="12"/>
  <c r="B98" i="12"/>
  <c r="A99" i="12"/>
  <c r="B99" i="12"/>
  <c r="A100" i="12"/>
  <c r="B100" i="12"/>
  <c r="A101" i="12"/>
  <c r="B101" i="12"/>
  <c r="A102" i="12"/>
  <c r="B102" i="12"/>
  <c r="A103" i="12"/>
  <c r="B103" i="12"/>
  <c r="A104" i="12"/>
  <c r="B104" i="12"/>
  <c r="A105" i="12"/>
  <c r="B105" i="12"/>
  <c r="A106" i="12"/>
  <c r="B106" i="12"/>
  <c r="A107" i="12"/>
  <c r="B107" i="12"/>
  <c r="A108" i="12"/>
  <c r="B108" i="12"/>
  <c r="A109" i="12"/>
  <c r="B109" i="12"/>
  <c r="A110" i="12"/>
  <c r="B110" i="12"/>
  <c r="A111" i="12"/>
  <c r="B111" i="12"/>
  <c r="A112" i="12"/>
  <c r="B112" i="12"/>
  <c r="A113" i="12"/>
  <c r="B113" i="12"/>
  <c r="A114" i="12"/>
  <c r="B114" i="12"/>
  <c r="A115" i="12"/>
  <c r="B115" i="12"/>
  <c r="A116" i="12"/>
  <c r="B116" i="12"/>
  <c r="A117" i="12"/>
  <c r="B117" i="12"/>
  <c r="A118" i="12"/>
  <c r="B118" i="12"/>
  <c r="A119" i="12"/>
  <c r="B119" i="12"/>
  <c r="A120" i="12"/>
  <c r="B120" i="12"/>
  <c r="A121" i="12"/>
  <c r="B121" i="12"/>
  <c r="A122" i="12"/>
  <c r="B122" i="12"/>
  <c r="A123" i="12"/>
  <c r="B123" i="12"/>
  <c r="A124" i="12"/>
  <c r="B124" i="12"/>
  <c r="A125" i="12"/>
  <c r="B125" i="12"/>
  <c r="A126" i="12"/>
  <c r="B126" i="12"/>
  <c r="A127" i="12"/>
  <c r="B127" i="12"/>
  <c r="A128" i="12"/>
  <c r="B128" i="12"/>
  <c r="A129" i="12"/>
  <c r="B129" i="12"/>
  <c r="A130" i="12"/>
  <c r="B130" i="12"/>
  <c r="A131" i="12"/>
  <c r="B131" i="12"/>
  <c r="A132" i="12"/>
  <c r="B132" i="12"/>
  <c r="A133" i="12"/>
  <c r="B133" i="12"/>
  <c r="A134" i="12"/>
  <c r="B134" i="12"/>
  <c r="A135" i="12"/>
  <c r="B135" i="12"/>
  <c r="A136" i="12"/>
  <c r="B136" i="12"/>
  <c r="A137" i="12"/>
  <c r="B137" i="12"/>
  <c r="A138" i="12"/>
  <c r="B138" i="12"/>
  <c r="A139" i="12"/>
  <c r="B139" i="12"/>
  <c r="A140" i="12"/>
  <c r="B140" i="12"/>
  <c r="A141" i="12"/>
  <c r="B141" i="12"/>
  <c r="A142" i="12"/>
  <c r="B142" i="12"/>
  <c r="A143" i="12"/>
  <c r="B143" i="12"/>
  <c r="A144" i="12"/>
  <c r="B144" i="12"/>
  <c r="A145" i="12"/>
  <c r="B145" i="12"/>
  <c r="A146" i="12"/>
  <c r="B146" i="12"/>
  <c r="A147" i="12"/>
  <c r="B147" i="12"/>
  <c r="A148" i="12"/>
  <c r="B148" i="12"/>
  <c r="A149" i="12"/>
  <c r="B149" i="12"/>
  <c r="A150" i="12"/>
  <c r="B150" i="12"/>
  <c r="A151" i="12"/>
  <c r="B151" i="12"/>
  <c r="A152" i="12"/>
  <c r="B152" i="12"/>
  <c r="A153" i="12"/>
  <c r="B153" i="12"/>
  <c r="A154" i="12"/>
  <c r="B154" i="12"/>
  <c r="A155" i="12"/>
  <c r="B155" i="12"/>
  <c r="A156" i="12"/>
  <c r="B156" i="12"/>
  <c r="A157" i="12"/>
  <c r="B157" i="12"/>
  <c r="A158" i="12"/>
  <c r="B158" i="12"/>
  <c r="A159" i="12"/>
  <c r="B159" i="12"/>
  <c r="A160" i="12"/>
  <c r="B160" i="12"/>
  <c r="A161" i="12"/>
  <c r="B161" i="12"/>
  <c r="A162" i="12"/>
  <c r="B162" i="12"/>
  <c r="A163" i="12"/>
  <c r="B163" i="12"/>
  <c r="A164" i="12"/>
  <c r="B164" i="12"/>
  <c r="A165" i="12"/>
  <c r="B165" i="12"/>
  <c r="A166" i="12"/>
  <c r="B166" i="12"/>
  <c r="A167" i="12"/>
  <c r="B167" i="12"/>
  <c r="A168" i="12"/>
  <c r="B168" i="12"/>
  <c r="A169" i="12"/>
  <c r="B169" i="12"/>
  <c r="A170" i="12"/>
  <c r="B170" i="12"/>
  <c r="A171" i="12"/>
  <c r="B171" i="12"/>
  <c r="A172" i="12"/>
  <c r="B172" i="12"/>
  <c r="A173" i="12"/>
  <c r="B173" i="12"/>
  <c r="A174" i="12"/>
  <c r="B174" i="12"/>
  <c r="A175" i="12"/>
  <c r="B175" i="12"/>
  <c r="A176" i="12"/>
  <c r="B176" i="12"/>
  <c r="A177" i="12"/>
  <c r="B177" i="12"/>
  <c r="A178" i="12"/>
  <c r="B178" i="12"/>
  <c r="A179" i="12"/>
  <c r="B179" i="12"/>
  <c r="A180" i="12"/>
  <c r="B180" i="12"/>
  <c r="A181" i="12"/>
  <c r="B181" i="12"/>
  <c r="A182" i="12"/>
  <c r="B182" i="12"/>
  <c r="A183" i="12"/>
  <c r="B183" i="12"/>
  <c r="A184" i="12"/>
  <c r="B184" i="12"/>
  <c r="A185" i="12"/>
  <c r="B185" i="12"/>
  <c r="A186" i="12"/>
  <c r="B186" i="12"/>
  <c r="A187" i="12"/>
  <c r="B187" i="12"/>
  <c r="A188" i="12"/>
  <c r="B188" i="12"/>
  <c r="A189" i="12"/>
  <c r="B189" i="12"/>
  <c r="A190" i="12"/>
  <c r="B190" i="12"/>
  <c r="A191" i="12"/>
  <c r="B191" i="12"/>
  <c r="A192" i="12"/>
  <c r="B192" i="12"/>
  <c r="A193" i="12"/>
  <c r="B193" i="12"/>
  <c r="A194" i="12"/>
  <c r="B194" i="12"/>
  <c r="A195" i="12"/>
  <c r="B195" i="12"/>
  <c r="A196" i="12"/>
  <c r="B196" i="12"/>
  <c r="A197" i="12"/>
  <c r="B197" i="12"/>
  <c r="A198" i="12"/>
  <c r="B198" i="12"/>
  <c r="A199" i="12"/>
  <c r="B199" i="12"/>
  <c r="A200" i="12"/>
  <c r="B200" i="12"/>
  <c r="B11" i="12"/>
  <c r="B10" i="21"/>
  <c r="B11" i="21"/>
  <c r="D3" i="22"/>
  <c r="F14" i="22" s="1"/>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12" i="22"/>
  <c r="A13" i="22"/>
  <c r="A14" i="22"/>
  <c r="A15" i="22"/>
  <c r="A16" i="22"/>
  <c r="A17" i="22"/>
  <c r="A18" i="22"/>
  <c r="A19" i="22"/>
  <c r="A20" i="22"/>
  <c r="E12" i="22"/>
  <c r="E13" i="22"/>
  <c r="E14" i="22"/>
  <c r="E15" i="22"/>
  <c r="A11" i="21"/>
  <c r="A10" i="21"/>
  <c r="A11" i="12"/>
  <c r="E11" i="22"/>
  <c r="B11" i="22"/>
  <c r="A11" i="22"/>
  <c r="B10" i="12"/>
  <c r="A10" i="12"/>
  <c r="B10" i="22"/>
  <c r="A10" i="22"/>
  <c r="E10" i="22"/>
  <c r="G14" i="22" l="1"/>
  <c r="F14" i="12" s="1" a="1"/>
  <c r="F14" i="12" s="1"/>
  <c r="F173" i="22"/>
  <c r="G173" i="22" s="1"/>
  <c r="F173" i="12" s="1" a="1"/>
  <c r="F173" i="12" s="1"/>
  <c r="F171" i="22"/>
  <c r="G171" i="22" s="1"/>
  <c r="F171" i="12" s="1" a="1"/>
  <c r="F171" i="12" s="1"/>
  <c r="F170" i="22"/>
  <c r="G170" i="22" s="1"/>
  <c r="F170" i="12" s="1" a="1"/>
  <c r="F170" i="12" s="1"/>
  <c r="F146" i="22"/>
  <c r="G146" i="22" s="1"/>
  <c r="F146" i="12" s="1" a="1"/>
  <c r="F146" i="12" s="1"/>
  <c r="F145" i="22"/>
  <c r="G145" i="22" s="1"/>
  <c r="F145" i="12" s="1" a="1"/>
  <c r="F145" i="12" s="1"/>
  <c r="F143" i="22"/>
  <c r="G143" i="22" s="1"/>
  <c r="F143" i="12" s="1" a="1"/>
  <c r="F143" i="12" s="1"/>
  <c r="F172" i="22"/>
  <c r="G172" i="22" s="1"/>
  <c r="F172" i="12" s="1" a="1"/>
  <c r="F172" i="12" s="1"/>
  <c r="F144" i="22"/>
  <c r="G144" i="22" s="1"/>
  <c r="F144" i="12" s="1" a="1"/>
  <c r="F144" i="12" s="1"/>
  <c r="F107" i="22"/>
  <c r="G107" i="22" s="1"/>
  <c r="F107" i="12" s="1" a="1"/>
  <c r="F107" i="12" s="1"/>
  <c r="F79" i="22"/>
  <c r="G79" i="22" s="1"/>
  <c r="F79" i="12" s="1" a="1"/>
  <c r="F79" i="12" s="1"/>
  <c r="F73" i="22"/>
  <c r="G73" i="22" s="1"/>
  <c r="F73" i="12" s="1" a="1"/>
  <c r="F73" i="12" s="1"/>
  <c r="F72" i="22"/>
  <c r="G72" i="22" s="1"/>
  <c r="F72" i="12" s="1" a="1"/>
  <c r="F72" i="12" s="1"/>
  <c r="F71" i="22"/>
  <c r="G71" i="22" s="1"/>
  <c r="F71" i="12" s="1" a="1"/>
  <c r="F71" i="12" s="1"/>
  <c r="F110" i="22"/>
  <c r="G110" i="22" s="1"/>
  <c r="F110" i="12" s="1" a="1"/>
  <c r="F110" i="12" s="1"/>
  <c r="F108" i="22"/>
  <c r="G108" i="22" s="1"/>
  <c r="F108" i="12" s="1" a="1"/>
  <c r="F108" i="12" s="1"/>
  <c r="F46" i="22"/>
  <c r="G46" i="22" s="1"/>
  <c r="F46" i="12" s="1" a="1"/>
  <c r="F46" i="12" s="1"/>
  <c r="F109" i="22"/>
  <c r="G109" i="22" s="1"/>
  <c r="F109" i="12" s="1" a="1"/>
  <c r="F109" i="12" s="1"/>
  <c r="F45" i="22"/>
  <c r="G45" i="22" s="1"/>
  <c r="F45" i="12" s="1" a="1"/>
  <c r="F45" i="12" s="1"/>
  <c r="F44" i="22"/>
  <c r="G44" i="22" s="1"/>
  <c r="F44" i="12" s="1" a="1"/>
  <c r="F44" i="12" s="1"/>
  <c r="F43" i="22"/>
  <c r="G43" i="22" s="1"/>
  <c r="F43" i="12" s="1" a="1"/>
  <c r="F43" i="12" s="1"/>
  <c r="F25" i="22"/>
  <c r="G25" i="22" s="1"/>
  <c r="F25" i="12" s="1" a="1"/>
  <c r="F25" i="12" s="1"/>
  <c r="F169" i="22"/>
  <c r="G169" i="22" s="1"/>
  <c r="F169" i="12" s="1" a="1"/>
  <c r="F169" i="12" s="1"/>
  <c r="F139" i="22"/>
  <c r="G139" i="22" s="1"/>
  <c r="F139" i="12" s="1" a="1"/>
  <c r="F139" i="12" s="1"/>
  <c r="F70" i="22"/>
  <c r="G70" i="22" s="1"/>
  <c r="F70" i="12" s="1" a="1"/>
  <c r="F70" i="12" s="1"/>
  <c r="F199" i="22"/>
  <c r="G199" i="22" s="1"/>
  <c r="F199" i="12" s="1" a="1"/>
  <c r="F199" i="12" s="1"/>
  <c r="F168" i="22"/>
  <c r="G168" i="22" s="1"/>
  <c r="F168" i="12" s="1" a="1"/>
  <c r="F168" i="12" s="1"/>
  <c r="F133" i="22"/>
  <c r="G133" i="22" s="1"/>
  <c r="F133" i="12" s="1" a="1"/>
  <c r="F133" i="12" s="1"/>
  <c r="F33" i="22"/>
  <c r="G33" i="22" s="1"/>
  <c r="F33" i="12" s="1" a="1"/>
  <c r="F33" i="12" s="1"/>
  <c r="F198" i="22"/>
  <c r="G198" i="22" s="1"/>
  <c r="F198" i="12" s="1" a="1"/>
  <c r="F198" i="12" s="1"/>
  <c r="F132" i="22"/>
  <c r="G132" i="22" s="1"/>
  <c r="F132" i="12" s="1" a="1"/>
  <c r="F132" i="12" s="1"/>
  <c r="F32" i="22"/>
  <c r="G32" i="22" s="1"/>
  <c r="F32" i="12" s="1" a="1"/>
  <c r="F32" i="12" s="1"/>
  <c r="F193" i="22"/>
  <c r="G193" i="22" s="1"/>
  <c r="F193" i="12" s="1" a="1"/>
  <c r="F193" i="12" s="1"/>
  <c r="F166" i="22"/>
  <c r="G166" i="22" s="1"/>
  <c r="F166" i="12" s="1" a="1"/>
  <c r="F166" i="12" s="1"/>
  <c r="F103" i="22"/>
  <c r="G103" i="22" s="1"/>
  <c r="F103" i="12" s="1" a="1"/>
  <c r="F103" i="12" s="1"/>
  <c r="F31" i="22"/>
  <c r="G31" i="22" s="1"/>
  <c r="F31" i="12" s="1" a="1"/>
  <c r="F31" i="12" s="1"/>
  <c r="F192" i="22"/>
  <c r="G192" i="22" s="1"/>
  <c r="F192" i="12" s="1" a="1"/>
  <c r="F192" i="12" s="1"/>
  <c r="F165" i="22"/>
  <c r="G165" i="22" s="1"/>
  <c r="F165" i="12" s="1" a="1"/>
  <c r="F165" i="12" s="1"/>
  <c r="F130" i="22"/>
  <c r="G130" i="22" s="1"/>
  <c r="F130" i="12" s="1" a="1"/>
  <c r="F130" i="12" s="1"/>
  <c r="F99" i="22"/>
  <c r="G99" i="22" s="1"/>
  <c r="F99" i="12" s="1" a="1"/>
  <c r="F99" i="12" s="1"/>
  <c r="F66" i="22"/>
  <c r="G66" i="22" s="1"/>
  <c r="F66" i="12" s="1" a="1"/>
  <c r="F66" i="12" s="1"/>
  <c r="F30" i="22"/>
  <c r="G30" i="22" s="1"/>
  <c r="F30" i="12" s="1" a="1"/>
  <c r="F30" i="12" s="1"/>
  <c r="F191" i="22"/>
  <c r="G191" i="22" s="1"/>
  <c r="F191" i="12" s="1" a="1"/>
  <c r="F191" i="12" s="1"/>
  <c r="F164" i="22"/>
  <c r="G164" i="22" s="1"/>
  <c r="F164" i="12" s="1" a="1"/>
  <c r="F164" i="12" s="1"/>
  <c r="F129" i="22"/>
  <c r="G129" i="22" s="1"/>
  <c r="F129" i="12" s="1" a="1"/>
  <c r="F129" i="12" s="1"/>
  <c r="F93" i="22"/>
  <c r="G93" i="22" s="1"/>
  <c r="F93" i="12" s="1" a="1"/>
  <c r="F93" i="12" s="1"/>
  <c r="F65" i="22"/>
  <c r="G65" i="22" s="1"/>
  <c r="F65" i="12" s="1" a="1"/>
  <c r="F65" i="12" s="1"/>
  <c r="F29" i="22"/>
  <c r="G29" i="22" s="1"/>
  <c r="F29" i="12" s="1" a="1"/>
  <c r="F29" i="12" s="1"/>
  <c r="F190" i="22"/>
  <c r="G190" i="22" s="1"/>
  <c r="F190" i="12" s="1" a="1"/>
  <c r="F190" i="12" s="1"/>
  <c r="F163" i="22"/>
  <c r="G163" i="22" s="1"/>
  <c r="F163" i="12" s="1" a="1"/>
  <c r="F163" i="12" s="1"/>
  <c r="F128" i="22"/>
  <c r="G128" i="22" s="1"/>
  <c r="F128" i="12" s="1" a="1"/>
  <c r="F128" i="12" s="1"/>
  <c r="F92" i="22"/>
  <c r="G92" i="22" s="1"/>
  <c r="F92" i="12" s="1" a="1"/>
  <c r="F92" i="12" s="1"/>
  <c r="F64" i="22"/>
  <c r="G64" i="22" s="1"/>
  <c r="F64" i="12" s="1" a="1"/>
  <c r="F64" i="12" s="1"/>
  <c r="F28" i="22"/>
  <c r="G28" i="22" s="1"/>
  <c r="F28" i="12" s="1" a="1"/>
  <c r="F28" i="12" s="1"/>
  <c r="F189" i="22"/>
  <c r="G189" i="22" s="1"/>
  <c r="F189" i="12" s="1" a="1"/>
  <c r="F189" i="12" s="1"/>
  <c r="F159" i="22"/>
  <c r="G159" i="22" s="1"/>
  <c r="F159" i="12" s="1" a="1"/>
  <c r="F159" i="12" s="1"/>
  <c r="F127" i="22"/>
  <c r="G127" i="22" s="1"/>
  <c r="F127" i="12" s="1" a="1"/>
  <c r="F127" i="12" s="1"/>
  <c r="F91" i="22"/>
  <c r="G91" i="22" s="1"/>
  <c r="F91" i="12" s="1" a="1"/>
  <c r="F91" i="12" s="1"/>
  <c r="F63" i="22"/>
  <c r="G63" i="22" s="1"/>
  <c r="F63" i="12" s="1" a="1"/>
  <c r="F63" i="12" s="1"/>
  <c r="F27" i="22"/>
  <c r="G27" i="22" s="1"/>
  <c r="F27" i="12" s="1" a="1"/>
  <c r="F27" i="12" s="1"/>
  <c r="F188" i="22"/>
  <c r="G188" i="22" s="1"/>
  <c r="F188" i="12" s="1" a="1"/>
  <c r="F188" i="12" s="1"/>
  <c r="F158" i="22"/>
  <c r="G158" i="22" s="1"/>
  <c r="F158" i="12" s="1" a="1"/>
  <c r="F158" i="12" s="1"/>
  <c r="F126" i="22"/>
  <c r="G126" i="22" s="1"/>
  <c r="F126" i="12" s="1" a="1"/>
  <c r="F126" i="12" s="1"/>
  <c r="F90" i="22"/>
  <c r="G90" i="22" s="1"/>
  <c r="F90" i="12" s="1" a="1"/>
  <c r="F90" i="12" s="1"/>
  <c r="F59" i="22"/>
  <c r="G59" i="22" s="1"/>
  <c r="F59" i="12" s="1" a="1"/>
  <c r="F59" i="12" s="1"/>
  <c r="F26" i="22"/>
  <c r="G26" i="22" s="1"/>
  <c r="F26" i="12" s="1" a="1"/>
  <c r="F26" i="12" s="1"/>
  <c r="F69" i="22"/>
  <c r="G69" i="22" s="1"/>
  <c r="F69" i="12" s="1" a="1"/>
  <c r="F69" i="12" s="1"/>
  <c r="F131" i="22"/>
  <c r="G131" i="22" s="1"/>
  <c r="F131" i="12" s="1" a="1"/>
  <c r="F131" i="12" s="1"/>
  <c r="F186" i="22"/>
  <c r="G186" i="22" s="1"/>
  <c r="F186" i="12" s="1" a="1"/>
  <c r="F186" i="12" s="1"/>
  <c r="F152" i="22"/>
  <c r="G152" i="22" s="1"/>
  <c r="F152" i="12" s="1" a="1"/>
  <c r="F152" i="12" s="1"/>
  <c r="F124" i="22"/>
  <c r="G124" i="22" s="1"/>
  <c r="F124" i="12" s="1" a="1"/>
  <c r="F124" i="12" s="1"/>
  <c r="F88" i="22"/>
  <c r="G88" i="22" s="1"/>
  <c r="F88" i="12" s="1" a="1"/>
  <c r="F88" i="12" s="1"/>
  <c r="F52" i="22"/>
  <c r="G52" i="22" s="1"/>
  <c r="F52" i="12" s="1" a="1"/>
  <c r="F52" i="12" s="1"/>
  <c r="F24" i="22"/>
  <c r="G24" i="22" s="1"/>
  <c r="F24" i="12" s="1" a="1"/>
  <c r="F24" i="12" s="1"/>
  <c r="F23" i="22"/>
  <c r="G23" i="22" s="1"/>
  <c r="F23" i="12" s="1" a="1"/>
  <c r="F23" i="12" s="1"/>
  <c r="F68" i="22"/>
  <c r="G68" i="22" s="1"/>
  <c r="F68" i="12" s="1" a="1"/>
  <c r="F68" i="12" s="1"/>
  <c r="F39" i="22"/>
  <c r="G39" i="22" s="1"/>
  <c r="F39" i="12" s="1" a="1"/>
  <c r="F39" i="12" s="1"/>
  <c r="F104" i="22"/>
  <c r="G104" i="22" s="1"/>
  <c r="F104" i="12" s="1" a="1"/>
  <c r="F104" i="12" s="1"/>
  <c r="F86" i="22"/>
  <c r="G86" i="22" s="1"/>
  <c r="F86" i="12" s="1" a="1"/>
  <c r="F86" i="12" s="1"/>
  <c r="F106" i="22"/>
  <c r="G106" i="22" s="1"/>
  <c r="F106" i="12" s="1" a="1"/>
  <c r="F106" i="12" s="1"/>
  <c r="F105" i="22"/>
  <c r="G105" i="22" s="1"/>
  <c r="F105" i="12" s="1" a="1"/>
  <c r="F105" i="12" s="1"/>
  <c r="F167" i="22"/>
  <c r="G167" i="22" s="1"/>
  <c r="F167" i="12" s="1" a="1"/>
  <c r="F167" i="12" s="1"/>
  <c r="F67" i="22"/>
  <c r="G67" i="22" s="1"/>
  <c r="F67" i="12" s="1" a="1"/>
  <c r="F67" i="12" s="1"/>
  <c r="F187" i="22"/>
  <c r="G187" i="22" s="1"/>
  <c r="F187" i="12" s="1" a="1"/>
  <c r="F187" i="12" s="1"/>
  <c r="F153" i="22"/>
  <c r="G153" i="22" s="1"/>
  <c r="F153" i="12" s="1" a="1"/>
  <c r="F153" i="12" s="1"/>
  <c r="F125" i="22"/>
  <c r="G125" i="22" s="1"/>
  <c r="F125" i="12" s="1" a="1"/>
  <c r="F125" i="12" s="1"/>
  <c r="F89" i="22"/>
  <c r="G89" i="22" s="1"/>
  <c r="F89" i="12" s="1" a="1"/>
  <c r="F89" i="12" s="1"/>
  <c r="F53" i="22"/>
  <c r="G53" i="22" s="1"/>
  <c r="F53" i="12" s="1" a="1"/>
  <c r="F53" i="12" s="1"/>
  <c r="F185" i="22"/>
  <c r="G185" i="22" s="1"/>
  <c r="F185" i="12" s="1" a="1"/>
  <c r="F185" i="12" s="1"/>
  <c r="F151" i="22"/>
  <c r="G151" i="22" s="1"/>
  <c r="F151" i="12" s="1" a="1"/>
  <c r="F151" i="12" s="1"/>
  <c r="F123" i="22"/>
  <c r="G123" i="22" s="1"/>
  <c r="F123" i="12" s="1" a="1"/>
  <c r="F123" i="12" s="1"/>
  <c r="F87" i="22"/>
  <c r="G87" i="22" s="1"/>
  <c r="F87" i="12" s="1" a="1"/>
  <c r="F87" i="12" s="1"/>
  <c r="F51" i="22"/>
  <c r="G51" i="22" s="1"/>
  <c r="F51" i="12" s="1" a="1"/>
  <c r="F51" i="12" s="1"/>
  <c r="F184" i="22"/>
  <c r="G184" i="22" s="1"/>
  <c r="F184" i="12" s="1" a="1"/>
  <c r="F184" i="12" s="1"/>
  <c r="F150" i="22"/>
  <c r="G150" i="22" s="1"/>
  <c r="F150" i="12" s="1" a="1"/>
  <c r="F150" i="12" s="1"/>
  <c r="F119" i="22"/>
  <c r="G119" i="22" s="1"/>
  <c r="F119" i="12" s="1" a="1"/>
  <c r="F119" i="12" s="1"/>
  <c r="F50" i="22"/>
  <c r="G50" i="22" s="1"/>
  <c r="F50" i="12" s="1" a="1"/>
  <c r="F50" i="12" s="1"/>
  <c r="F19" i="22"/>
  <c r="G19" i="22" s="1"/>
  <c r="F19" i="12" s="1" a="1"/>
  <c r="F19" i="12" s="1"/>
  <c r="F183" i="22"/>
  <c r="G183" i="22" s="1"/>
  <c r="F183" i="12" s="1" a="1"/>
  <c r="F183" i="12" s="1"/>
  <c r="F149" i="22"/>
  <c r="G149" i="22" s="1"/>
  <c r="F149" i="12" s="1" a="1"/>
  <c r="F149" i="12" s="1"/>
  <c r="F113" i="22"/>
  <c r="G113" i="22" s="1"/>
  <c r="F113" i="12" s="1" a="1"/>
  <c r="F113" i="12" s="1"/>
  <c r="F85" i="22"/>
  <c r="G85" i="22" s="1"/>
  <c r="F85" i="12" s="1" a="1"/>
  <c r="F85" i="12" s="1"/>
  <c r="F49" i="22"/>
  <c r="G49" i="22" s="1"/>
  <c r="F49" i="12" s="1" a="1"/>
  <c r="F49" i="12" s="1"/>
  <c r="F13" i="22"/>
  <c r="G13" i="22" s="1"/>
  <c r="F13" i="12" s="1" a="1"/>
  <c r="F13" i="12" s="1"/>
  <c r="F179" i="22"/>
  <c r="G179" i="22" s="1"/>
  <c r="F179" i="12" s="1" a="1"/>
  <c r="F179" i="12" s="1"/>
  <c r="F148" i="22"/>
  <c r="G148" i="22" s="1"/>
  <c r="F148" i="12" s="1" a="1"/>
  <c r="F148" i="12" s="1"/>
  <c r="F112" i="22"/>
  <c r="G112" i="22" s="1"/>
  <c r="F112" i="12" s="1" a="1"/>
  <c r="F112" i="12" s="1"/>
  <c r="F84" i="22"/>
  <c r="G84" i="22" s="1"/>
  <c r="F84" i="12" s="1" a="1"/>
  <c r="F84" i="12" s="1"/>
  <c r="F48" i="22"/>
  <c r="G48" i="22" s="1"/>
  <c r="F48" i="12" s="1" a="1"/>
  <c r="F48" i="12" s="1"/>
  <c r="F178" i="22"/>
  <c r="G178" i="22" s="1"/>
  <c r="F178" i="12" s="1" a="1"/>
  <c r="F178" i="12" s="1"/>
  <c r="F147" i="22"/>
  <c r="G147" i="22" s="1"/>
  <c r="F147" i="12" s="1" a="1"/>
  <c r="F147" i="12" s="1"/>
  <c r="F111" i="22"/>
  <c r="G111" i="22" s="1"/>
  <c r="F111" i="12" s="1" a="1"/>
  <c r="F111" i="12" s="1"/>
  <c r="F83" i="22"/>
  <c r="G83" i="22" s="1"/>
  <c r="F83" i="12" s="1" a="1"/>
  <c r="F83" i="12" s="1"/>
  <c r="F47" i="22"/>
  <c r="G47" i="22" s="1"/>
  <c r="F47" i="12" s="1" a="1"/>
  <c r="F47" i="12" s="1"/>
  <c r="F182" i="22"/>
  <c r="G182" i="22" s="1"/>
  <c r="F182" i="12" s="1" a="1"/>
  <c r="F182" i="12" s="1"/>
  <c r="F162" i="22"/>
  <c r="G162" i="22" s="1"/>
  <c r="F162" i="12" s="1" a="1"/>
  <c r="F162" i="12" s="1"/>
  <c r="F142" i="22"/>
  <c r="G142" i="22" s="1"/>
  <c r="F142" i="12" s="1" a="1"/>
  <c r="F142" i="12" s="1"/>
  <c r="F122" i="22"/>
  <c r="G122" i="22" s="1"/>
  <c r="F122" i="12" s="1" a="1"/>
  <c r="F122" i="12" s="1"/>
  <c r="F102" i="22"/>
  <c r="G102" i="22" s="1"/>
  <c r="F102" i="12" s="1" a="1"/>
  <c r="F102" i="12" s="1"/>
  <c r="F82" i="22"/>
  <c r="G82" i="22" s="1"/>
  <c r="F82" i="12" s="1" a="1"/>
  <c r="F82" i="12" s="1"/>
  <c r="F62" i="22"/>
  <c r="G62" i="22" s="1"/>
  <c r="F62" i="12" s="1" a="1"/>
  <c r="F62" i="12" s="1"/>
  <c r="F42" i="22"/>
  <c r="G42" i="22" s="1"/>
  <c r="F42" i="12" s="1" a="1"/>
  <c r="F42" i="12" s="1"/>
  <c r="F22" i="22"/>
  <c r="G22" i="22" s="1"/>
  <c r="F22" i="12" s="1" a="1"/>
  <c r="F22" i="12" s="1"/>
  <c r="F12" i="22"/>
  <c r="G12" i="22" s="1"/>
  <c r="F12" i="12" s="1" a="1"/>
  <c r="F12" i="12" s="1"/>
  <c r="F181" i="22"/>
  <c r="G181" i="22" s="1"/>
  <c r="F181" i="12" s="1" a="1"/>
  <c r="F181" i="12" s="1"/>
  <c r="F161" i="22"/>
  <c r="G161" i="22" s="1"/>
  <c r="F161" i="12" s="1" a="1"/>
  <c r="F161" i="12" s="1"/>
  <c r="F141" i="22"/>
  <c r="G141" i="22" s="1"/>
  <c r="F141" i="12" s="1" a="1"/>
  <c r="F141" i="12" s="1"/>
  <c r="F121" i="22"/>
  <c r="G121" i="22" s="1"/>
  <c r="F121" i="12" s="1" a="1"/>
  <c r="F121" i="12" s="1"/>
  <c r="F101" i="22"/>
  <c r="G101" i="22" s="1"/>
  <c r="F101" i="12" s="1" a="1"/>
  <c r="F101" i="12" s="1"/>
  <c r="F81" i="22"/>
  <c r="G81" i="22" s="1"/>
  <c r="F81" i="12" s="1" a="1"/>
  <c r="F81" i="12" s="1"/>
  <c r="F61" i="22"/>
  <c r="G61" i="22" s="1"/>
  <c r="F61" i="12" s="1" a="1"/>
  <c r="F61" i="12" s="1"/>
  <c r="F41" i="22"/>
  <c r="G41" i="22" s="1"/>
  <c r="F41" i="12" s="1" a="1"/>
  <c r="F41" i="12" s="1"/>
  <c r="F21" i="22"/>
  <c r="G21" i="22" s="1"/>
  <c r="F21" i="12" s="1" a="1"/>
  <c r="F21" i="12" s="1"/>
  <c r="F200" i="22"/>
  <c r="G200" i="22" s="1"/>
  <c r="F200" i="12" s="1" a="1"/>
  <c r="F200" i="12" s="1"/>
  <c r="F180" i="22"/>
  <c r="G180" i="22" s="1"/>
  <c r="F180" i="12" s="1" a="1"/>
  <c r="F180" i="12" s="1"/>
  <c r="F160" i="22"/>
  <c r="G160" i="22" s="1"/>
  <c r="F160" i="12" s="1" a="1"/>
  <c r="F160" i="12" s="1"/>
  <c r="F140" i="22"/>
  <c r="G140" i="22" s="1"/>
  <c r="F140" i="12" s="1" a="1"/>
  <c r="F140" i="12" s="1"/>
  <c r="F120" i="22"/>
  <c r="G120" i="22" s="1"/>
  <c r="F120" i="12" s="1" a="1"/>
  <c r="F120" i="12" s="1"/>
  <c r="F100" i="22"/>
  <c r="G100" i="22" s="1"/>
  <c r="F100" i="12" s="1" a="1"/>
  <c r="F100" i="12" s="1"/>
  <c r="F80" i="22"/>
  <c r="G80" i="22" s="1"/>
  <c r="F80" i="12" s="1" a="1"/>
  <c r="F80" i="12" s="1"/>
  <c r="F60" i="22"/>
  <c r="G60" i="22" s="1"/>
  <c r="F60" i="12" s="1" a="1"/>
  <c r="F60" i="12" s="1"/>
  <c r="F40" i="22"/>
  <c r="G40" i="22" s="1"/>
  <c r="F40" i="12" s="1" a="1"/>
  <c r="F40" i="12" s="1"/>
  <c r="F20" i="22"/>
  <c r="G20" i="22" s="1"/>
  <c r="F20" i="12" s="1" a="1"/>
  <c r="F20" i="12" s="1"/>
  <c r="F118" i="22"/>
  <c r="G118" i="22" s="1"/>
  <c r="F118" i="12" s="1" a="1"/>
  <c r="F118" i="12" s="1"/>
  <c r="F38" i="22"/>
  <c r="G38" i="22" s="1"/>
  <c r="F38" i="12" s="1" a="1"/>
  <c r="F38" i="12" s="1"/>
  <c r="F197" i="22"/>
  <c r="G197" i="22" s="1"/>
  <c r="F197" i="12" s="1" a="1"/>
  <c r="F197" i="12" s="1"/>
  <c r="F177" i="22"/>
  <c r="G177" i="22" s="1"/>
  <c r="F177" i="12" s="1" a="1"/>
  <c r="F177" i="12" s="1"/>
  <c r="F157" i="22"/>
  <c r="G157" i="22" s="1"/>
  <c r="F157" i="12" s="1" a="1"/>
  <c r="F157" i="12" s="1"/>
  <c r="F137" i="22"/>
  <c r="G137" i="22" s="1"/>
  <c r="F137" i="12" s="1" a="1"/>
  <c r="F137" i="12" s="1"/>
  <c r="F117" i="22"/>
  <c r="G117" i="22" s="1"/>
  <c r="F117" i="12" s="1" a="1"/>
  <c r="F117" i="12" s="1"/>
  <c r="F97" i="22"/>
  <c r="G97" i="22" s="1"/>
  <c r="F97" i="12" s="1" a="1"/>
  <c r="F97" i="12" s="1"/>
  <c r="F77" i="22"/>
  <c r="G77" i="22" s="1"/>
  <c r="F77" i="12" s="1" a="1"/>
  <c r="F77" i="12" s="1"/>
  <c r="F57" i="22"/>
  <c r="G57" i="22" s="1"/>
  <c r="F57" i="12" s="1" a="1"/>
  <c r="F57" i="12" s="1"/>
  <c r="F37" i="22"/>
  <c r="G37" i="22" s="1"/>
  <c r="F37" i="12" s="1" a="1"/>
  <c r="F37" i="12" s="1"/>
  <c r="F17" i="22"/>
  <c r="G17" i="22" s="1"/>
  <c r="F17" i="12" s="1" a="1"/>
  <c r="F17" i="12" s="1"/>
  <c r="F196" i="22"/>
  <c r="G196" i="22" s="1"/>
  <c r="F196" i="12" s="1" a="1"/>
  <c r="F196" i="12" s="1"/>
  <c r="F176" i="22"/>
  <c r="G176" i="22" s="1"/>
  <c r="F176" i="12" s="1" a="1"/>
  <c r="F176" i="12" s="1"/>
  <c r="F156" i="22"/>
  <c r="G156" i="22" s="1"/>
  <c r="F156" i="12" s="1" a="1"/>
  <c r="F156" i="12" s="1"/>
  <c r="F136" i="22"/>
  <c r="G136" i="22" s="1"/>
  <c r="F136" i="12" s="1" a="1"/>
  <c r="F136" i="12" s="1"/>
  <c r="F116" i="22"/>
  <c r="G116" i="22" s="1"/>
  <c r="F116" i="12" s="1" a="1"/>
  <c r="F116" i="12" s="1"/>
  <c r="F96" i="22"/>
  <c r="G96" i="22" s="1"/>
  <c r="F96" i="12" s="1" a="1"/>
  <c r="F96" i="12" s="1"/>
  <c r="F76" i="22"/>
  <c r="G76" i="22" s="1"/>
  <c r="F76" i="12" s="1" a="1"/>
  <c r="F76" i="12" s="1"/>
  <c r="F56" i="22"/>
  <c r="G56" i="22" s="1"/>
  <c r="F56" i="12" s="1" a="1"/>
  <c r="F56" i="12" s="1"/>
  <c r="F36" i="22"/>
  <c r="G36" i="22" s="1"/>
  <c r="F36" i="12" s="1" a="1"/>
  <c r="F36" i="12" s="1"/>
  <c r="F16" i="22"/>
  <c r="G16" i="22" s="1"/>
  <c r="F16" i="12" s="1" a="1"/>
  <c r="F16" i="12" s="1"/>
  <c r="F195" i="22"/>
  <c r="G195" i="22" s="1"/>
  <c r="F195" i="12" s="1" a="1"/>
  <c r="F195" i="12" s="1"/>
  <c r="F175" i="22"/>
  <c r="G175" i="22" s="1"/>
  <c r="F175" i="12" s="1" a="1"/>
  <c r="F175" i="12" s="1"/>
  <c r="F155" i="22"/>
  <c r="G155" i="22" s="1"/>
  <c r="F155" i="12" s="1" a="1"/>
  <c r="F155" i="12" s="1"/>
  <c r="F135" i="22"/>
  <c r="G135" i="22" s="1"/>
  <c r="F135" i="12" s="1" a="1"/>
  <c r="F135" i="12" s="1"/>
  <c r="F115" i="22"/>
  <c r="G115" i="22" s="1"/>
  <c r="F115" i="12" s="1" a="1"/>
  <c r="F115" i="12" s="1"/>
  <c r="F95" i="22"/>
  <c r="G95" i="22" s="1"/>
  <c r="F95" i="12" s="1" a="1"/>
  <c r="F95" i="12" s="1"/>
  <c r="F75" i="22"/>
  <c r="G75" i="22" s="1"/>
  <c r="F75" i="12" s="1" a="1"/>
  <c r="F75" i="12" s="1"/>
  <c r="F55" i="22"/>
  <c r="G55" i="22" s="1"/>
  <c r="F55" i="12" s="1" a="1"/>
  <c r="F55" i="12" s="1"/>
  <c r="F35" i="22"/>
  <c r="G35" i="22" s="1"/>
  <c r="F35" i="12" s="1" a="1"/>
  <c r="F35" i="12" s="1"/>
  <c r="F15" i="22"/>
  <c r="G15" i="22" s="1"/>
  <c r="F15" i="12" s="1" a="1"/>
  <c r="F15" i="12" s="1"/>
  <c r="F138" i="22"/>
  <c r="G138" i="22" s="1"/>
  <c r="F138" i="12" s="1" a="1"/>
  <c r="F138" i="12" s="1"/>
  <c r="F98" i="22"/>
  <c r="G98" i="22" s="1"/>
  <c r="F98" i="12" s="1" a="1"/>
  <c r="F98" i="12" s="1"/>
  <c r="F78" i="22"/>
  <c r="G78" i="22" s="1"/>
  <c r="F78" i="12" s="1" a="1"/>
  <c r="F78" i="12" s="1"/>
  <c r="F58" i="22"/>
  <c r="G58" i="22" s="1"/>
  <c r="F58" i="12" s="1" a="1"/>
  <c r="F58" i="12" s="1"/>
  <c r="F18" i="22"/>
  <c r="G18" i="22" s="1"/>
  <c r="F18" i="12" s="1" a="1"/>
  <c r="F18" i="12" s="1"/>
  <c r="F194" i="22"/>
  <c r="G194" i="22" s="1"/>
  <c r="F194" i="12" s="1" a="1"/>
  <c r="F194" i="12" s="1"/>
  <c r="F174" i="22"/>
  <c r="G174" i="22" s="1"/>
  <c r="F174" i="12" s="1" a="1"/>
  <c r="F174" i="12" s="1"/>
  <c r="F154" i="22"/>
  <c r="G154" i="22" s="1"/>
  <c r="F154" i="12" s="1" a="1"/>
  <c r="F154" i="12" s="1"/>
  <c r="F134" i="22"/>
  <c r="G134" i="22" s="1"/>
  <c r="F134" i="12" s="1" a="1"/>
  <c r="F134" i="12" s="1"/>
  <c r="F114" i="22"/>
  <c r="G114" i="22" s="1"/>
  <c r="F114" i="12" s="1" a="1"/>
  <c r="F114" i="12" s="1"/>
  <c r="F94" i="22"/>
  <c r="G94" i="22" s="1"/>
  <c r="F94" i="12" s="1" a="1"/>
  <c r="F94" i="12" s="1"/>
  <c r="F74" i="22"/>
  <c r="G74" i="22" s="1"/>
  <c r="F74" i="12" s="1" a="1"/>
  <c r="F74" i="12" s="1"/>
  <c r="F54" i="22"/>
  <c r="G54" i="22" s="1"/>
  <c r="F54" i="12" s="1" a="1"/>
  <c r="F54" i="12" s="1"/>
  <c r="F34" i="22"/>
  <c r="G34" i="22" s="1"/>
  <c r="F34" i="12" s="1" a="1"/>
  <c r="F34" i="12" s="1"/>
  <c r="F11" i="22"/>
  <c r="G11" i="22" s="1"/>
  <c r="F11" i="12" s="1" a="1"/>
  <c r="F11" i="12" s="1"/>
  <c r="F10" i="22"/>
  <c r="D14" i="10"/>
  <c r="D170" i="10" l="1"/>
  <c r="C136" i="21"/>
  <c r="G136" i="21" s="1" a="1"/>
  <c r="G136" i="21" s="1"/>
  <c r="F136" i="10" s="1"/>
  <c r="C136" i="12"/>
  <c r="C102" i="21"/>
  <c r="G102" i="21" s="1" a="1"/>
  <c r="G102" i="21" s="1"/>
  <c r="F102" i="10" s="1"/>
  <c r="C102" i="12"/>
  <c r="C63" i="21"/>
  <c r="G63" i="21" s="1" a="1"/>
  <c r="G63" i="21" s="1"/>
  <c r="F63" i="10" s="1"/>
  <c r="C63" i="12"/>
  <c r="C78" i="21"/>
  <c r="G78" i="21" s="1" a="1"/>
  <c r="G78" i="21" s="1"/>
  <c r="F78" i="10" s="1"/>
  <c r="C78" i="12"/>
  <c r="C122" i="21"/>
  <c r="G122" i="21" s="1" a="1"/>
  <c r="G122" i="21" s="1"/>
  <c r="F122" i="10" s="1"/>
  <c r="C122" i="12"/>
  <c r="C109" i="21"/>
  <c r="G109" i="21" s="1" a="1"/>
  <c r="G109" i="21" s="1"/>
  <c r="F109" i="10" s="1"/>
  <c r="C109" i="12"/>
  <c r="C176" i="21"/>
  <c r="G176" i="21" s="1" a="1"/>
  <c r="G176" i="21" s="1"/>
  <c r="F176" i="10" s="1"/>
  <c r="C176" i="12"/>
  <c r="C50" i="21"/>
  <c r="G50" i="21" s="1" a="1"/>
  <c r="G50" i="21" s="1"/>
  <c r="F50" i="10" s="1"/>
  <c r="C50" i="12"/>
  <c r="C127" i="21"/>
  <c r="G127" i="21" s="1" a="1"/>
  <c r="G127" i="21" s="1"/>
  <c r="F127" i="10" s="1"/>
  <c r="C127" i="12"/>
  <c r="C138" i="21"/>
  <c r="G138" i="21" s="1" a="1"/>
  <c r="G138" i="21" s="1"/>
  <c r="F138" i="10" s="1"/>
  <c r="C138" i="12"/>
  <c r="C162" i="21"/>
  <c r="G162" i="21" s="1" a="1"/>
  <c r="G162" i="21" s="1"/>
  <c r="F162" i="10" s="1"/>
  <c r="C162" i="12"/>
  <c r="C31" i="21"/>
  <c r="G31" i="21" s="1" a="1"/>
  <c r="G31" i="21" s="1"/>
  <c r="F31" i="10" s="1"/>
  <c r="C31" i="12"/>
  <c r="C17" i="21"/>
  <c r="G17" i="21" s="1" a="1"/>
  <c r="G17" i="21" s="1"/>
  <c r="F17" i="10" s="1"/>
  <c r="C17" i="12"/>
  <c r="C150" i="21"/>
  <c r="G150" i="21" s="1" a="1"/>
  <c r="G150" i="21" s="1"/>
  <c r="F150" i="10" s="1"/>
  <c r="C150" i="12"/>
  <c r="C110" i="21"/>
  <c r="G110" i="21" s="1" a="1"/>
  <c r="G110" i="21" s="1"/>
  <c r="F110" i="10" s="1"/>
  <c r="C110" i="12"/>
  <c r="C35" i="21"/>
  <c r="G35" i="21" s="1" a="1"/>
  <c r="G35" i="21" s="1"/>
  <c r="F35" i="10" s="1"/>
  <c r="C35" i="12"/>
  <c r="C47" i="21"/>
  <c r="G47" i="21" s="1" a="1"/>
  <c r="G47" i="21" s="1"/>
  <c r="F47" i="10" s="1"/>
  <c r="C47" i="12"/>
  <c r="C24" i="21"/>
  <c r="G24" i="21" s="1" a="1"/>
  <c r="G24" i="21" s="1"/>
  <c r="F24" i="10" s="1"/>
  <c r="C24" i="12"/>
  <c r="C28" i="21"/>
  <c r="G28" i="21" s="1" a="1"/>
  <c r="G28" i="21" s="1"/>
  <c r="F28" i="10" s="1"/>
  <c r="C28" i="12"/>
  <c r="C21" i="21"/>
  <c r="G21" i="21" s="1" a="1"/>
  <c r="G21" i="21" s="1"/>
  <c r="F21" i="10" s="1"/>
  <c r="C21" i="12"/>
  <c r="C52" i="21"/>
  <c r="G52" i="21" s="1" a="1"/>
  <c r="G52" i="21" s="1"/>
  <c r="F52" i="10" s="1"/>
  <c r="C52" i="12"/>
  <c r="C71" i="21"/>
  <c r="G71" i="21" s="1" a="1"/>
  <c r="G71" i="21" s="1"/>
  <c r="F71" i="10" s="1"/>
  <c r="C71" i="12"/>
  <c r="C77" i="21"/>
  <c r="G77" i="21" s="1" a="1"/>
  <c r="G77" i="21" s="1"/>
  <c r="F77" i="10" s="1"/>
  <c r="C77" i="12"/>
  <c r="C111" i="21"/>
  <c r="G111" i="21" s="1" a="1"/>
  <c r="G111" i="21" s="1"/>
  <c r="F111" i="10" s="1"/>
  <c r="C111" i="12"/>
  <c r="C32" i="21"/>
  <c r="G32" i="21" s="1" a="1"/>
  <c r="G32" i="21" s="1"/>
  <c r="F32" i="10" s="1"/>
  <c r="C32" i="12"/>
  <c r="C61" i="21"/>
  <c r="G61" i="21" s="1" a="1"/>
  <c r="G61" i="21" s="1"/>
  <c r="F61" i="10" s="1"/>
  <c r="C61" i="12"/>
  <c r="C123" i="21"/>
  <c r="G123" i="21" s="1" a="1"/>
  <c r="G123" i="21" s="1"/>
  <c r="F123" i="10" s="1"/>
  <c r="C123" i="12"/>
  <c r="C73" i="21"/>
  <c r="G73" i="21" s="1" a="1"/>
  <c r="G73" i="21" s="1"/>
  <c r="F73" i="10" s="1"/>
  <c r="C73" i="12"/>
  <c r="C117" i="21"/>
  <c r="G117" i="21" s="1" a="1"/>
  <c r="G117" i="21" s="1"/>
  <c r="F117" i="10" s="1"/>
  <c r="C117" i="12"/>
  <c r="C151" i="21"/>
  <c r="G151" i="21" s="1" a="1"/>
  <c r="G151" i="21" s="1"/>
  <c r="F151" i="10" s="1"/>
  <c r="C151" i="12"/>
  <c r="C198" i="21"/>
  <c r="G198" i="21" s="1" a="1"/>
  <c r="G198" i="21" s="1"/>
  <c r="F198" i="10" s="1"/>
  <c r="C198" i="12"/>
  <c r="C135" i="21"/>
  <c r="G135" i="21" s="1" a="1"/>
  <c r="G135" i="21" s="1"/>
  <c r="F135" i="10" s="1"/>
  <c r="C135" i="12"/>
  <c r="C48" i="21"/>
  <c r="G48" i="21" s="1" a="1"/>
  <c r="G48" i="21" s="1"/>
  <c r="F48" i="10" s="1"/>
  <c r="C48" i="12"/>
  <c r="C190" i="21"/>
  <c r="G190" i="21" s="1" a="1"/>
  <c r="G190" i="21" s="1"/>
  <c r="F190" i="10" s="1"/>
  <c r="C190" i="12"/>
  <c r="C54" i="21"/>
  <c r="G54" i="21" s="1" a="1"/>
  <c r="G54" i="21" s="1"/>
  <c r="F54" i="10" s="1"/>
  <c r="C54" i="12"/>
  <c r="C121" i="21"/>
  <c r="G121" i="21" s="1" a="1"/>
  <c r="G121" i="21" s="1"/>
  <c r="F121" i="10" s="1"/>
  <c r="C121" i="12"/>
  <c r="C131" i="21"/>
  <c r="G131" i="21" s="1" a="1"/>
  <c r="G131" i="21" s="1"/>
  <c r="F131" i="10" s="1"/>
  <c r="C131" i="12"/>
  <c r="C144" i="21"/>
  <c r="G144" i="21" s="1" a="1"/>
  <c r="G144" i="21" s="1"/>
  <c r="F144" i="10" s="1"/>
  <c r="C144" i="12"/>
  <c r="C177" i="21"/>
  <c r="G177" i="21" s="1" a="1"/>
  <c r="G177" i="21" s="1"/>
  <c r="F177" i="10" s="1"/>
  <c r="C177" i="12"/>
  <c r="C89" i="21"/>
  <c r="G89" i="21" s="1" a="1"/>
  <c r="G89" i="21" s="1"/>
  <c r="F89" i="10" s="1"/>
  <c r="C89" i="12"/>
  <c r="C172" i="21"/>
  <c r="G172" i="21" s="1" a="1"/>
  <c r="G172" i="21" s="1"/>
  <c r="F172" i="10" s="1"/>
  <c r="C172" i="12"/>
  <c r="C195" i="21"/>
  <c r="G195" i="21" s="1" a="1"/>
  <c r="G195" i="21" s="1"/>
  <c r="F195" i="10" s="1"/>
  <c r="C195" i="12"/>
  <c r="C148" i="21"/>
  <c r="G148" i="21" s="1" a="1"/>
  <c r="G148" i="21" s="1"/>
  <c r="F148" i="10" s="1"/>
  <c r="C148" i="12"/>
  <c r="C93" i="21"/>
  <c r="G93" i="21" s="1" a="1"/>
  <c r="G93" i="21" s="1"/>
  <c r="F93" i="10" s="1"/>
  <c r="C93" i="12"/>
  <c r="C114" i="21"/>
  <c r="G114" i="21" s="1" a="1"/>
  <c r="G114" i="21" s="1"/>
  <c r="F114" i="10" s="1"/>
  <c r="C114" i="12"/>
  <c r="C179" i="21"/>
  <c r="G179" i="21" s="1" a="1"/>
  <c r="G179" i="21" s="1"/>
  <c r="F179" i="10" s="1"/>
  <c r="C179" i="12"/>
  <c r="C70" i="21"/>
  <c r="G70" i="21" s="1" a="1"/>
  <c r="G70" i="21" s="1"/>
  <c r="F70" i="10" s="1"/>
  <c r="C70" i="12"/>
  <c r="C36" i="21"/>
  <c r="G36" i="21" s="1" a="1"/>
  <c r="G36" i="21" s="1"/>
  <c r="F36" i="10" s="1"/>
  <c r="C36" i="12"/>
  <c r="C13" i="21"/>
  <c r="G13" i="21" s="1" a="1"/>
  <c r="G13" i="21" s="1"/>
  <c r="F13" i="10" s="1"/>
  <c r="C13" i="12"/>
  <c r="C164" i="21"/>
  <c r="G164" i="21" s="1" a="1"/>
  <c r="G164" i="21" s="1"/>
  <c r="F164" i="10" s="1"/>
  <c r="C164" i="12"/>
  <c r="C20" i="21"/>
  <c r="G20" i="21" s="1" a="1"/>
  <c r="G20" i="21" s="1"/>
  <c r="F20" i="10" s="1"/>
  <c r="C20" i="12"/>
  <c r="C171" i="21"/>
  <c r="G171" i="21" s="1" a="1"/>
  <c r="G171" i="21" s="1"/>
  <c r="F171" i="10" s="1"/>
  <c r="C171" i="12"/>
  <c r="C58" i="21"/>
  <c r="G58" i="21" s="1" a="1"/>
  <c r="G58" i="21" s="1"/>
  <c r="F58" i="10" s="1"/>
  <c r="C58" i="12"/>
  <c r="C183" i="21"/>
  <c r="G183" i="21" s="1" a="1"/>
  <c r="G183" i="21" s="1"/>
  <c r="F183" i="10" s="1"/>
  <c r="C183" i="12"/>
  <c r="C45" i="21"/>
  <c r="G45" i="21" s="1" a="1"/>
  <c r="G45" i="21" s="1"/>
  <c r="F45" i="10" s="1"/>
  <c r="C45" i="12"/>
  <c r="C156" i="21"/>
  <c r="G156" i="21" s="1" a="1"/>
  <c r="G156" i="21" s="1"/>
  <c r="F156" i="10" s="1"/>
  <c r="C156" i="12"/>
  <c r="C19" i="21"/>
  <c r="G19" i="21" s="1" a="1"/>
  <c r="G19" i="21" s="1"/>
  <c r="F19" i="10" s="1"/>
  <c r="C19" i="12"/>
  <c r="C165" i="21"/>
  <c r="G165" i="21" s="1" a="1"/>
  <c r="G165" i="21" s="1"/>
  <c r="F165" i="10" s="1"/>
  <c r="C165" i="12"/>
  <c r="C140" i="21"/>
  <c r="G140" i="21" s="1" a="1"/>
  <c r="G140" i="21" s="1"/>
  <c r="F140" i="10" s="1"/>
  <c r="C140" i="12"/>
  <c r="C39" i="21"/>
  <c r="G39" i="21" s="1" a="1"/>
  <c r="G39" i="21" s="1"/>
  <c r="F39" i="10" s="1"/>
  <c r="C39" i="12"/>
  <c r="C192" i="21"/>
  <c r="G192" i="21" s="1" a="1"/>
  <c r="G192" i="21" s="1"/>
  <c r="F192" i="10" s="1"/>
  <c r="C192" i="12"/>
  <c r="C196" i="21"/>
  <c r="G196" i="21" s="1" a="1"/>
  <c r="G196" i="21" s="1"/>
  <c r="F196" i="10" s="1"/>
  <c r="C196" i="12"/>
  <c r="C68" i="21"/>
  <c r="G68" i="21" s="1" a="1"/>
  <c r="G68" i="21" s="1"/>
  <c r="F68" i="10" s="1"/>
  <c r="C68" i="12"/>
  <c r="C108" i="21"/>
  <c r="G108" i="21" s="1" a="1"/>
  <c r="G108" i="21" s="1"/>
  <c r="F108" i="10" s="1"/>
  <c r="C108" i="12"/>
  <c r="C180" i="21"/>
  <c r="G180" i="21" s="1" a="1"/>
  <c r="G180" i="21" s="1"/>
  <c r="F180" i="10" s="1"/>
  <c r="C180" i="12"/>
  <c r="C23" i="21"/>
  <c r="G23" i="21" s="1" a="1"/>
  <c r="G23" i="21" s="1"/>
  <c r="F23" i="10" s="1"/>
  <c r="C23" i="12"/>
  <c r="C103" i="21"/>
  <c r="G103" i="21" s="1" a="1"/>
  <c r="G103" i="21" s="1"/>
  <c r="F103" i="10" s="1"/>
  <c r="C103" i="12"/>
  <c r="C37" i="21"/>
  <c r="G37" i="21" s="1" a="1"/>
  <c r="G37" i="21" s="1"/>
  <c r="F37" i="10" s="1"/>
  <c r="C37" i="12"/>
  <c r="C184" i="21"/>
  <c r="G184" i="21" s="1" a="1"/>
  <c r="G184" i="21" s="1"/>
  <c r="F184" i="10" s="1"/>
  <c r="C184" i="12"/>
  <c r="C166" i="21"/>
  <c r="G166" i="21" s="1" a="1"/>
  <c r="G166" i="21" s="1"/>
  <c r="F166" i="10" s="1"/>
  <c r="C166" i="12"/>
  <c r="C55" i="21"/>
  <c r="G55" i="21" s="1" a="1"/>
  <c r="G55" i="21" s="1"/>
  <c r="F55" i="10" s="1"/>
  <c r="C55" i="12"/>
  <c r="C64" i="21"/>
  <c r="G64" i="21" s="1" a="1"/>
  <c r="G64" i="21" s="1"/>
  <c r="F64" i="10" s="1"/>
  <c r="C64" i="12"/>
  <c r="C41" i="21"/>
  <c r="G41" i="21" s="1" a="1"/>
  <c r="G41" i="21" s="1"/>
  <c r="F41" i="10" s="1"/>
  <c r="C41" i="12"/>
  <c r="C87" i="21"/>
  <c r="G87" i="21" s="1" a="1"/>
  <c r="G87" i="21" s="1"/>
  <c r="F87" i="10" s="1"/>
  <c r="C87" i="12"/>
  <c r="C92" i="21"/>
  <c r="G92" i="21" s="1" a="1"/>
  <c r="G92" i="21" s="1"/>
  <c r="F92" i="10" s="1"/>
  <c r="C92" i="12"/>
  <c r="C95" i="21"/>
  <c r="G95" i="21" s="1" a="1"/>
  <c r="G95" i="21" s="1"/>
  <c r="F95" i="10" s="1"/>
  <c r="C95" i="12"/>
  <c r="C147" i="21"/>
  <c r="G147" i="21" s="1" a="1"/>
  <c r="G147" i="21" s="1"/>
  <c r="F147" i="10" s="1"/>
  <c r="C147" i="12"/>
  <c r="C124" i="21"/>
  <c r="G124" i="21" s="1" a="1"/>
  <c r="G124" i="21" s="1"/>
  <c r="F124" i="10" s="1"/>
  <c r="C124" i="12"/>
  <c r="C132" i="21"/>
  <c r="G132" i="21" s="1" a="1"/>
  <c r="G132" i="21" s="1"/>
  <c r="F132" i="10" s="1"/>
  <c r="C132" i="12"/>
  <c r="C115" i="21"/>
  <c r="G115" i="21" s="1" a="1"/>
  <c r="G115" i="21" s="1"/>
  <c r="F115" i="10" s="1"/>
  <c r="C115" i="12"/>
  <c r="C178" i="21"/>
  <c r="G178" i="21" s="1" a="1"/>
  <c r="G178" i="21" s="1"/>
  <c r="F178" i="10" s="1"/>
  <c r="C178" i="12"/>
  <c r="C163" i="21"/>
  <c r="G163" i="21" s="1" a="1"/>
  <c r="G163" i="21" s="1"/>
  <c r="F163" i="10" s="1"/>
  <c r="C163" i="12"/>
  <c r="C34" i="21"/>
  <c r="G34" i="21" s="1" a="1"/>
  <c r="G34" i="21" s="1"/>
  <c r="F34" i="10" s="1"/>
  <c r="C34" i="12"/>
  <c r="C101" i="21"/>
  <c r="G101" i="21" s="1" a="1"/>
  <c r="G101" i="21" s="1"/>
  <c r="F101" i="10" s="1"/>
  <c r="C101" i="12"/>
  <c r="C186" i="21"/>
  <c r="G186" i="21" s="1" a="1"/>
  <c r="G186" i="21" s="1"/>
  <c r="F186" i="10" s="1"/>
  <c r="C186" i="12"/>
  <c r="C33" i="21"/>
  <c r="G33" i="21" s="1" a="1"/>
  <c r="G33" i="21" s="1"/>
  <c r="F33" i="10" s="1"/>
  <c r="C33" i="12"/>
  <c r="C155" i="21"/>
  <c r="G155" i="21" s="1" a="1"/>
  <c r="G155" i="21" s="1"/>
  <c r="F155" i="10" s="1"/>
  <c r="C155" i="12"/>
  <c r="C84" i="21"/>
  <c r="G84" i="21" s="1" a="1"/>
  <c r="G84" i="21" s="1"/>
  <c r="F84" i="10" s="1"/>
  <c r="C84" i="12"/>
  <c r="C133" i="21"/>
  <c r="G133" i="21" s="1" a="1"/>
  <c r="G133" i="21" s="1"/>
  <c r="F133" i="10" s="1"/>
  <c r="C133" i="12"/>
  <c r="C74" i="21"/>
  <c r="G74" i="21" s="1" a="1"/>
  <c r="G74" i="21" s="1"/>
  <c r="F74" i="10" s="1"/>
  <c r="C74" i="12"/>
  <c r="C141" i="21"/>
  <c r="G141" i="21" s="1" a="1"/>
  <c r="G141" i="21" s="1"/>
  <c r="F141" i="10" s="1"/>
  <c r="C141" i="12"/>
  <c r="C69" i="21"/>
  <c r="G69" i="21" s="1" a="1"/>
  <c r="G69" i="21" s="1"/>
  <c r="F69" i="10" s="1"/>
  <c r="C69" i="12"/>
  <c r="C168" i="21"/>
  <c r="G168" i="21" s="1" a="1"/>
  <c r="G168" i="21" s="1"/>
  <c r="F168" i="10" s="1"/>
  <c r="C168" i="12"/>
  <c r="C197" i="21"/>
  <c r="G197" i="21" s="1" a="1"/>
  <c r="G197" i="21" s="1"/>
  <c r="F197" i="10" s="1"/>
  <c r="C197" i="12"/>
  <c r="C125" i="21"/>
  <c r="G125" i="21" s="1" a="1"/>
  <c r="G125" i="21" s="1"/>
  <c r="F125" i="10" s="1"/>
  <c r="C125" i="12"/>
  <c r="C199" i="21"/>
  <c r="G199" i="21" s="1" a="1"/>
  <c r="G199" i="21" s="1"/>
  <c r="F199" i="10" s="1"/>
  <c r="C199" i="12"/>
  <c r="C16" i="21"/>
  <c r="G16" i="21" s="1" a="1"/>
  <c r="G16" i="21" s="1"/>
  <c r="F16" i="10" s="1"/>
  <c r="C16" i="12"/>
  <c r="C181" i="21"/>
  <c r="G181" i="21" s="1" a="1"/>
  <c r="G181" i="21" s="1"/>
  <c r="F181" i="10" s="1"/>
  <c r="C181" i="12"/>
  <c r="C153" i="21"/>
  <c r="G153" i="21" s="1" a="1"/>
  <c r="G153" i="21" s="1"/>
  <c r="F153" i="10" s="1"/>
  <c r="C153" i="12"/>
  <c r="C129" i="21"/>
  <c r="G129" i="21" s="1" a="1"/>
  <c r="G129" i="21" s="1"/>
  <c r="F129" i="10" s="1"/>
  <c r="C129" i="12"/>
  <c r="C134" i="21"/>
  <c r="G134" i="21" s="1" a="1"/>
  <c r="G134" i="21" s="1"/>
  <c r="F134" i="10" s="1"/>
  <c r="C134" i="12"/>
  <c r="C12" i="21"/>
  <c r="G12" i="21" s="1" a="1"/>
  <c r="G12" i="21" s="1"/>
  <c r="F12" i="10" s="1"/>
  <c r="C12" i="12"/>
  <c r="C90" i="21"/>
  <c r="G90" i="21" s="1" a="1"/>
  <c r="G90" i="21" s="1"/>
  <c r="F90" i="10" s="1"/>
  <c r="C90" i="12"/>
  <c r="C146" i="21"/>
  <c r="G146" i="21" s="1" a="1"/>
  <c r="G146" i="21" s="1"/>
  <c r="F146" i="10" s="1"/>
  <c r="C146" i="12"/>
  <c r="C154" i="21"/>
  <c r="G154" i="21" s="1" a="1"/>
  <c r="G154" i="21" s="1"/>
  <c r="F154" i="10" s="1"/>
  <c r="C154" i="12"/>
  <c r="C22" i="21"/>
  <c r="G22" i="21" s="1" a="1"/>
  <c r="G22" i="21" s="1"/>
  <c r="F22" i="10" s="1"/>
  <c r="C22" i="12"/>
  <c r="C67" i="21"/>
  <c r="G67" i="21" s="1" a="1"/>
  <c r="G67" i="21" s="1"/>
  <c r="F67" i="10" s="1"/>
  <c r="C67" i="12"/>
  <c r="C191" i="21"/>
  <c r="G191" i="21" s="1" a="1"/>
  <c r="G191" i="21" s="1"/>
  <c r="F191" i="10" s="1"/>
  <c r="C191" i="12"/>
  <c r="C170" i="12"/>
  <c r="C76" i="21"/>
  <c r="G76" i="21" s="1" a="1"/>
  <c r="G76" i="21" s="1"/>
  <c r="F76" i="10" s="1"/>
  <c r="C76" i="12"/>
  <c r="C42" i="21"/>
  <c r="G42" i="21" s="1" a="1"/>
  <c r="G42" i="21" s="1"/>
  <c r="F42" i="10" s="1"/>
  <c r="C42" i="12"/>
  <c r="C167" i="21"/>
  <c r="G167" i="21" s="1" a="1"/>
  <c r="G167" i="21" s="1"/>
  <c r="F167" i="10" s="1"/>
  <c r="C167" i="12"/>
  <c r="C158" i="21"/>
  <c r="G158" i="21" s="1" a="1"/>
  <c r="G158" i="21" s="1"/>
  <c r="F158" i="10" s="1"/>
  <c r="C158" i="12"/>
  <c r="C30" i="21"/>
  <c r="G30" i="21" s="1" a="1"/>
  <c r="G30" i="21" s="1"/>
  <c r="F30" i="10" s="1"/>
  <c r="C30" i="12"/>
  <c r="C113" i="21"/>
  <c r="G113" i="21" s="1" a="1"/>
  <c r="G113" i="21" s="1"/>
  <c r="F113" i="10" s="1"/>
  <c r="C113" i="12"/>
  <c r="C43" i="21"/>
  <c r="G43" i="21" s="1" a="1"/>
  <c r="G43" i="21" s="1"/>
  <c r="F43" i="10" s="1"/>
  <c r="C43" i="12"/>
  <c r="C173" i="21"/>
  <c r="G173" i="21" s="1" a="1"/>
  <c r="G173" i="21" s="1"/>
  <c r="F173" i="10" s="1"/>
  <c r="C173" i="12"/>
  <c r="C100" i="21"/>
  <c r="G100" i="21" s="1" a="1"/>
  <c r="G100" i="21" s="1"/>
  <c r="F100" i="10" s="1"/>
  <c r="C100" i="12"/>
  <c r="C86" i="21"/>
  <c r="G86" i="21" s="1" a="1"/>
  <c r="G86" i="21" s="1"/>
  <c r="F86" i="10" s="1"/>
  <c r="C86" i="12"/>
  <c r="C130" i="21"/>
  <c r="G130" i="21" s="1" a="1"/>
  <c r="G130" i="21" s="1"/>
  <c r="F130" i="10" s="1"/>
  <c r="C130" i="12"/>
  <c r="C120" i="21"/>
  <c r="G120" i="21" s="1" a="1"/>
  <c r="G120" i="21" s="1"/>
  <c r="F120" i="10" s="1"/>
  <c r="C120" i="12"/>
  <c r="C104" i="21"/>
  <c r="G104" i="21" s="1" a="1"/>
  <c r="G104" i="21" s="1"/>
  <c r="F104" i="10" s="1"/>
  <c r="C104" i="12"/>
  <c r="C91" i="21"/>
  <c r="G91" i="21" s="1" a="1"/>
  <c r="G91" i="21" s="1"/>
  <c r="F91" i="10" s="1"/>
  <c r="C91" i="12"/>
  <c r="C98" i="21"/>
  <c r="G98" i="21" s="1" a="1"/>
  <c r="G98" i="21" s="1"/>
  <c r="F98" i="10" s="1"/>
  <c r="C98" i="12"/>
  <c r="C142" i="21"/>
  <c r="G142" i="21" s="1" a="1"/>
  <c r="G142" i="21" s="1"/>
  <c r="F142" i="10" s="1"/>
  <c r="C142" i="12"/>
  <c r="C46" i="21"/>
  <c r="G46" i="21" s="1" a="1"/>
  <c r="G46" i="21" s="1"/>
  <c r="F46" i="10" s="1"/>
  <c r="C46" i="12"/>
  <c r="C160" i="21"/>
  <c r="G160" i="21" s="1" a="1"/>
  <c r="G160" i="21" s="1"/>
  <c r="F160" i="10" s="1"/>
  <c r="C160" i="12"/>
  <c r="C119" i="21"/>
  <c r="G119" i="21" s="1" a="1"/>
  <c r="G119" i="21" s="1"/>
  <c r="F119" i="10" s="1"/>
  <c r="C119" i="12"/>
  <c r="C159" i="21"/>
  <c r="G159" i="21" s="1" a="1"/>
  <c r="G159" i="21" s="1"/>
  <c r="F159" i="10" s="1"/>
  <c r="C159" i="12"/>
  <c r="C15" i="21"/>
  <c r="G15" i="21" s="1" a="1"/>
  <c r="G15" i="21" s="1"/>
  <c r="F15" i="10" s="1"/>
  <c r="C15" i="12"/>
  <c r="C182" i="21"/>
  <c r="G182" i="21" s="1" a="1"/>
  <c r="G182" i="21" s="1"/>
  <c r="F182" i="10" s="1"/>
  <c r="C182" i="12"/>
  <c r="C189" i="21"/>
  <c r="G189" i="21" s="1" a="1"/>
  <c r="G189" i="21" s="1"/>
  <c r="F189" i="10" s="1"/>
  <c r="C189" i="12"/>
  <c r="C200" i="21"/>
  <c r="G200" i="21" s="1" a="1"/>
  <c r="G200" i="21" s="1"/>
  <c r="F200" i="10" s="1"/>
  <c r="C200" i="12"/>
  <c r="C57" i="21"/>
  <c r="G57" i="21" s="1" a="1"/>
  <c r="G57" i="21" s="1"/>
  <c r="F57" i="10" s="1"/>
  <c r="C57" i="12"/>
  <c r="C83" i="21"/>
  <c r="G83" i="21" s="1" a="1"/>
  <c r="G83" i="21" s="1"/>
  <c r="F83" i="10" s="1"/>
  <c r="C83" i="12"/>
  <c r="C51" i="21"/>
  <c r="G51" i="21" s="1" a="1"/>
  <c r="G51" i="21" s="1"/>
  <c r="F51" i="10" s="1"/>
  <c r="C51" i="12"/>
  <c r="C193" i="21"/>
  <c r="G193" i="21" s="1" a="1"/>
  <c r="G193" i="21" s="1"/>
  <c r="F193" i="10" s="1"/>
  <c r="C193" i="12"/>
  <c r="C75" i="21"/>
  <c r="G75" i="21" s="1" a="1"/>
  <c r="G75" i="21" s="1"/>
  <c r="F75" i="10" s="1"/>
  <c r="C75" i="12"/>
  <c r="C88" i="21"/>
  <c r="G88" i="21" s="1" a="1"/>
  <c r="G88" i="21" s="1"/>
  <c r="F88" i="10" s="1"/>
  <c r="C88" i="12"/>
  <c r="C72" i="21"/>
  <c r="G72" i="21" s="1" a="1"/>
  <c r="G72" i="21" s="1"/>
  <c r="F72" i="10" s="1"/>
  <c r="C72" i="12"/>
  <c r="C97" i="21"/>
  <c r="G97" i="21" s="1" a="1"/>
  <c r="G97" i="21" s="1"/>
  <c r="F97" i="10" s="1"/>
  <c r="C97" i="12"/>
  <c r="C128" i="21"/>
  <c r="G128" i="21" s="1" a="1"/>
  <c r="G128" i="21" s="1"/>
  <c r="F128" i="10" s="1"/>
  <c r="C128" i="12"/>
  <c r="E11" i="10"/>
  <c r="C11" i="12"/>
  <c r="C81" i="21"/>
  <c r="G81" i="21" s="1" a="1"/>
  <c r="G81" i="21" s="1"/>
  <c r="F81" i="10" s="1"/>
  <c r="C81" i="12"/>
  <c r="C152" i="21"/>
  <c r="G152" i="21" s="1" a="1"/>
  <c r="G152" i="21" s="1"/>
  <c r="F152" i="10" s="1"/>
  <c r="C152" i="12"/>
  <c r="C79" i="21"/>
  <c r="G79" i="21" s="1" a="1"/>
  <c r="G79" i="21" s="1"/>
  <c r="F79" i="10" s="1"/>
  <c r="C79" i="12"/>
  <c r="C137" i="21"/>
  <c r="G137" i="21" s="1" a="1"/>
  <c r="G137" i="21" s="1"/>
  <c r="F137" i="10" s="1"/>
  <c r="C137" i="12"/>
  <c r="C185" i="21"/>
  <c r="G185" i="21" s="1" a="1"/>
  <c r="G185" i="21" s="1"/>
  <c r="F185" i="10" s="1"/>
  <c r="C185" i="12"/>
  <c r="C107" i="21"/>
  <c r="G107" i="21" s="1" a="1"/>
  <c r="G107" i="21" s="1"/>
  <c r="F107" i="10" s="1"/>
  <c r="C107" i="12"/>
  <c r="C157" i="21"/>
  <c r="G157" i="21" s="1" a="1"/>
  <c r="G157" i="21" s="1"/>
  <c r="F157" i="10" s="1"/>
  <c r="C157" i="12"/>
  <c r="C53" i="21"/>
  <c r="G53" i="21" s="1" a="1"/>
  <c r="G53" i="21" s="1"/>
  <c r="F53" i="10" s="1"/>
  <c r="C53" i="12"/>
  <c r="C29" i="21"/>
  <c r="G29" i="21" s="1" a="1"/>
  <c r="G29" i="21" s="1"/>
  <c r="F29" i="10" s="1"/>
  <c r="C29" i="12"/>
  <c r="C175" i="21"/>
  <c r="G175" i="21" s="1" a="1"/>
  <c r="G175" i="21" s="1"/>
  <c r="F175" i="10" s="1"/>
  <c r="C175" i="12"/>
  <c r="C112" i="21"/>
  <c r="G112" i="21" s="1" a="1"/>
  <c r="G112" i="21" s="1"/>
  <c r="F112" i="10" s="1"/>
  <c r="C112" i="12"/>
  <c r="C65" i="21"/>
  <c r="G65" i="21" s="1" a="1"/>
  <c r="G65" i="21" s="1"/>
  <c r="F65" i="10" s="1"/>
  <c r="C65" i="12"/>
  <c r="C94" i="21"/>
  <c r="G94" i="21" s="1" a="1"/>
  <c r="G94" i="21" s="1"/>
  <c r="F94" i="10" s="1"/>
  <c r="C94" i="12"/>
  <c r="C161" i="21"/>
  <c r="G161" i="21" s="1" a="1"/>
  <c r="G161" i="21" s="1"/>
  <c r="F161" i="10" s="1"/>
  <c r="C161" i="12"/>
  <c r="C26" i="21"/>
  <c r="G26" i="21" s="1" a="1"/>
  <c r="G26" i="21" s="1"/>
  <c r="F26" i="10" s="1"/>
  <c r="C26" i="12"/>
  <c r="C143" i="21"/>
  <c r="G143" i="21" s="1" a="1"/>
  <c r="G143" i="21" s="1"/>
  <c r="F143" i="10" s="1"/>
  <c r="C143" i="12"/>
  <c r="C38" i="21"/>
  <c r="G38" i="21" s="1" a="1"/>
  <c r="G38" i="21" s="1"/>
  <c r="F38" i="10" s="1"/>
  <c r="C38" i="12"/>
  <c r="C59" i="21"/>
  <c r="G59" i="21" s="1" a="1"/>
  <c r="G59" i="21" s="1"/>
  <c r="F59" i="10" s="1"/>
  <c r="C59" i="12"/>
  <c r="C145" i="21"/>
  <c r="G145" i="21" s="1" a="1"/>
  <c r="G145" i="21" s="1"/>
  <c r="F145" i="10" s="1"/>
  <c r="C145" i="12"/>
  <c r="C118" i="21"/>
  <c r="G118" i="21" s="1" a="1"/>
  <c r="G118" i="21" s="1"/>
  <c r="F118" i="10" s="1"/>
  <c r="C118" i="12"/>
  <c r="C187" i="21"/>
  <c r="G187" i="21" s="1" a="1"/>
  <c r="G187" i="21" s="1"/>
  <c r="F187" i="10" s="1"/>
  <c r="C187" i="12"/>
  <c r="C139" i="21"/>
  <c r="G139" i="21" s="1" a="1"/>
  <c r="G139" i="21" s="1"/>
  <c r="F139" i="10" s="1"/>
  <c r="C139" i="12"/>
  <c r="C56" i="21"/>
  <c r="G56" i="21" s="1" a="1"/>
  <c r="G56" i="21" s="1"/>
  <c r="F56" i="10" s="1"/>
  <c r="C56" i="12"/>
  <c r="C49" i="21"/>
  <c r="G49" i="21" s="1" a="1"/>
  <c r="G49" i="21" s="1"/>
  <c r="F49" i="10" s="1"/>
  <c r="C49" i="12"/>
  <c r="C126" i="21"/>
  <c r="G126" i="21" s="1" a="1"/>
  <c r="G126" i="21" s="1"/>
  <c r="F126" i="10" s="1"/>
  <c r="C126" i="12"/>
  <c r="C169" i="21"/>
  <c r="G169" i="21" s="1" a="1"/>
  <c r="G169" i="21" s="1"/>
  <c r="F169" i="10" s="1"/>
  <c r="C169" i="12"/>
  <c r="C174" i="21"/>
  <c r="G174" i="21" s="1" a="1"/>
  <c r="G174" i="21" s="1"/>
  <c r="F174" i="10" s="1"/>
  <c r="C174" i="12"/>
  <c r="C40" i="21"/>
  <c r="G40" i="21" s="1" a="1"/>
  <c r="G40" i="21" s="1"/>
  <c r="F40" i="10" s="1"/>
  <c r="C40" i="12"/>
  <c r="C85" i="21"/>
  <c r="G85" i="21" s="1" a="1"/>
  <c r="G85" i="21" s="1"/>
  <c r="F85" i="10" s="1"/>
  <c r="C85" i="12"/>
  <c r="C25" i="21"/>
  <c r="G25" i="21" s="1" a="1"/>
  <c r="G25" i="21" s="1"/>
  <c r="F25" i="10" s="1"/>
  <c r="C25" i="12"/>
  <c r="C194" i="21"/>
  <c r="G194" i="21" s="1" a="1"/>
  <c r="G194" i="21" s="1"/>
  <c r="F194" i="10" s="1"/>
  <c r="C194" i="12"/>
  <c r="C96" i="21"/>
  <c r="G96" i="21" s="1" a="1"/>
  <c r="G96" i="21" s="1"/>
  <c r="F96" i="10" s="1"/>
  <c r="C96" i="12"/>
  <c r="C60" i="21"/>
  <c r="G60" i="21" s="1" a="1"/>
  <c r="G60" i="21" s="1"/>
  <c r="F60" i="10" s="1"/>
  <c r="C60" i="12"/>
  <c r="C62" i="21"/>
  <c r="G62" i="21" s="1" a="1"/>
  <c r="G62" i="21" s="1"/>
  <c r="F62" i="10" s="1"/>
  <c r="C62" i="12"/>
  <c r="C105" i="21"/>
  <c r="G105" i="21" s="1" a="1"/>
  <c r="G105" i="21" s="1"/>
  <c r="F105" i="10" s="1"/>
  <c r="C105" i="12"/>
  <c r="C188" i="21"/>
  <c r="G188" i="21" s="1" a="1"/>
  <c r="G188" i="21" s="1"/>
  <c r="F188" i="10" s="1"/>
  <c r="C188" i="12"/>
  <c r="C66" i="21"/>
  <c r="G66" i="21" s="1" a="1"/>
  <c r="G66" i="21" s="1"/>
  <c r="F66" i="10" s="1"/>
  <c r="C66" i="12"/>
  <c r="C18" i="21"/>
  <c r="G18" i="21" s="1" a="1"/>
  <c r="G18" i="21" s="1"/>
  <c r="F18" i="10" s="1"/>
  <c r="C18" i="12"/>
  <c r="C116" i="21"/>
  <c r="G116" i="21" s="1" a="1"/>
  <c r="G116" i="21" s="1"/>
  <c r="F116" i="10" s="1"/>
  <c r="C116" i="12"/>
  <c r="C80" i="21"/>
  <c r="G80" i="21" s="1" a="1"/>
  <c r="G80" i="21" s="1"/>
  <c r="F80" i="10" s="1"/>
  <c r="C80" i="12"/>
  <c r="C82" i="21"/>
  <c r="G82" i="21" s="1" a="1"/>
  <c r="G82" i="21" s="1"/>
  <c r="F82" i="10" s="1"/>
  <c r="C82" i="12"/>
  <c r="C149" i="21"/>
  <c r="G149" i="21" s="1" a="1"/>
  <c r="G149" i="21" s="1"/>
  <c r="F149" i="10" s="1"/>
  <c r="C149" i="12"/>
  <c r="C106" i="21"/>
  <c r="G106" i="21" s="1" a="1"/>
  <c r="G106" i="21" s="1"/>
  <c r="F106" i="10" s="1"/>
  <c r="C106" i="12"/>
  <c r="C27" i="21"/>
  <c r="G27" i="21" s="1" a="1"/>
  <c r="G27" i="21" s="1"/>
  <c r="F27" i="10" s="1"/>
  <c r="C27" i="12"/>
  <c r="C99" i="21"/>
  <c r="G99" i="21" s="1" a="1"/>
  <c r="G99" i="21" s="1"/>
  <c r="F99" i="10" s="1"/>
  <c r="C99" i="12"/>
  <c r="C44" i="21"/>
  <c r="G44" i="21" s="1" a="1"/>
  <c r="G44" i="21" s="1"/>
  <c r="F44" i="10" s="1"/>
  <c r="C44" i="12"/>
  <c r="C14" i="12"/>
  <c r="D10" i="10"/>
  <c r="G10" i="22"/>
  <c r="F10" i="12" s="1" a="1"/>
  <c r="F10" i="12" s="1"/>
  <c r="E171" i="10"/>
  <c r="D171" i="10"/>
  <c r="D130" i="10"/>
  <c r="D156" i="10"/>
  <c r="D91" i="10"/>
  <c r="D140" i="10"/>
  <c r="D39" i="10"/>
  <c r="D127" i="10"/>
  <c r="D160" i="10"/>
  <c r="D46" i="10"/>
  <c r="D180" i="10"/>
  <c r="D150" i="10"/>
  <c r="D189" i="10"/>
  <c r="D35" i="10"/>
  <c r="D200" i="10"/>
  <c r="D47" i="10"/>
  <c r="D24" i="10"/>
  <c r="D28" i="10"/>
  <c r="D110" i="10"/>
  <c r="D55" i="10"/>
  <c r="D21" i="10"/>
  <c r="D83" i="10"/>
  <c r="D51" i="10"/>
  <c r="D52" i="10"/>
  <c r="D193" i="10"/>
  <c r="D111" i="10"/>
  <c r="D61" i="10"/>
  <c r="D147" i="10"/>
  <c r="D123" i="10"/>
  <c r="D124" i="10"/>
  <c r="D128" i="10"/>
  <c r="D132" i="10"/>
  <c r="D72" i="10"/>
  <c r="D115" i="10"/>
  <c r="D117" i="10"/>
  <c r="D81" i="10"/>
  <c r="D178" i="10"/>
  <c r="D151" i="10"/>
  <c r="D152" i="10"/>
  <c r="D163" i="10"/>
  <c r="D198" i="10"/>
  <c r="D73" i="10"/>
  <c r="D34" i="10"/>
  <c r="D135" i="10"/>
  <c r="D137" i="10"/>
  <c r="D101" i="10"/>
  <c r="D48" i="10"/>
  <c r="D185" i="10"/>
  <c r="D186" i="10"/>
  <c r="D190" i="10"/>
  <c r="D33" i="10"/>
  <c r="D79" i="10"/>
  <c r="D54" i="10"/>
  <c r="D155" i="10"/>
  <c r="D157" i="10"/>
  <c r="D121" i="10"/>
  <c r="D84" i="10"/>
  <c r="D53" i="10"/>
  <c r="D131" i="10"/>
  <c r="D29" i="10"/>
  <c r="D133" i="10"/>
  <c r="D107" i="10"/>
  <c r="D74" i="10"/>
  <c r="D175" i="10"/>
  <c r="D177" i="10"/>
  <c r="D141" i="10"/>
  <c r="D112" i="10"/>
  <c r="D89" i="10"/>
  <c r="D69" i="10"/>
  <c r="D65" i="10"/>
  <c r="D168" i="10"/>
  <c r="D144" i="10"/>
  <c r="D58" i="10"/>
  <c r="D136" i="10"/>
  <c r="D102" i="10"/>
  <c r="D183" i="10"/>
  <c r="D86" i="10"/>
  <c r="D63" i="10"/>
  <c r="D45" i="10"/>
  <c r="D98" i="10"/>
  <c r="D176" i="10"/>
  <c r="D50" i="10"/>
  <c r="D192" i="10"/>
  <c r="D196" i="10"/>
  <c r="D119" i="10"/>
  <c r="D31" i="10"/>
  <c r="D15" i="10"/>
  <c r="D182" i="10"/>
  <c r="D23" i="10"/>
  <c r="D103" i="10"/>
  <c r="D37" i="10"/>
  <c r="D184" i="10"/>
  <c r="D166" i="10"/>
  <c r="D57" i="10"/>
  <c r="D77" i="10"/>
  <c r="D88" i="10"/>
  <c r="D71" i="10"/>
  <c r="D94" i="10"/>
  <c r="D161" i="10"/>
  <c r="D26" i="10"/>
  <c r="D199" i="10"/>
  <c r="D16" i="10"/>
  <c r="D179" i="10"/>
  <c r="D59" i="10"/>
  <c r="D143" i="10"/>
  <c r="D36" i="10"/>
  <c r="D118" i="10"/>
  <c r="D13" i="10"/>
  <c r="D90" i="10"/>
  <c r="D139" i="10"/>
  <c r="D154" i="10"/>
  <c r="D20" i="10"/>
  <c r="D49" i="10"/>
  <c r="D126" i="10"/>
  <c r="D169" i="10"/>
  <c r="D76" i="10"/>
  <c r="D85" i="10"/>
  <c r="D30" i="10"/>
  <c r="D43" i="10"/>
  <c r="D100" i="10"/>
  <c r="D78" i="10"/>
  <c r="D120" i="10"/>
  <c r="D122" i="10"/>
  <c r="D19" i="10"/>
  <c r="D104" i="10"/>
  <c r="D165" i="10"/>
  <c r="D142" i="10"/>
  <c r="D109" i="10"/>
  <c r="D138" i="10"/>
  <c r="D162" i="10"/>
  <c r="D68" i="10"/>
  <c r="D159" i="10"/>
  <c r="D17" i="10"/>
  <c r="D108" i="10"/>
  <c r="D64" i="10"/>
  <c r="D75" i="10"/>
  <c r="D41" i="10"/>
  <c r="D87" i="10"/>
  <c r="D92" i="10"/>
  <c r="D32" i="10"/>
  <c r="D95" i="10"/>
  <c r="D97" i="10"/>
  <c r="D195" i="10"/>
  <c r="D197" i="10"/>
  <c r="D148" i="10"/>
  <c r="D125" i="10"/>
  <c r="D93" i="10"/>
  <c r="D172" i="10"/>
  <c r="D114" i="10"/>
  <c r="D38" i="10"/>
  <c r="D181" i="10"/>
  <c r="D153" i="10"/>
  <c r="D129" i="10"/>
  <c r="D70" i="10"/>
  <c r="D134" i="10"/>
  <c r="D12" i="10"/>
  <c r="D187" i="10"/>
  <c r="D164" i="10"/>
  <c r="D145" i="10"/>
  <c r="D56" i="10"/>
  <c r="D22" i="10"/>
  <c r="D67" i="10"/>
  <c r="D191" i="10"/>
  <c r="D146" i="10"/>
  <c r="D174" i="10"/>
  <c r="D40" i="10"/>
  <c r="D42" i="10"/>
  <c r="D167" i="10"/>
  <c r="D158" i="10"/>
  <c r="D25" i="10"/>
  <c r="D194" i="10"/>
  <c r="D96" i="10"/>
  <c r="D60" i="10"/>
  <c r="D62" i="10"/>
  <c r="D113" i="10"/>
  <c r="D105" i="10"/>
  <c r="D188" i="10"/>
  <c r="D66" i="10"/>
  <c r="D18" i="10"/>
  <c r="D116" i="10"/>
  <c r="D80" i="10"/>
  <c r="D82" i="10"/>
  <c r="D149" i="10"/>
  <c r="D106" i="10"/>
  <c r="D27" i="10"/>
  <c r="D99" i="10"/>
  <c r="D44" i="10"/>
  <c r="D173" i="10"/>
  <c r="D11" i="10"/>
  <c r="E170" i="10" l="1"/>
  <c r="C170" i="21"/>
  <c r="G170" i="21" s="1" a="1"/>
  <c r="G170" i="21" s="1"/>
  <c r="F170" i="10" s="1"/>
  <c r="E14" i="10"/>
  <c r="C14" i="21"/>
  <c r="G14" i="21" s="1" a="1"/>
  <c r="G14" i="21" s="1"/>
  <c r="F14" i="10" s="1"/>
  <c r="C11" i="21"/>
  <c r="E10" i="10"/>
  <c r="C10" i="12"/>
  <c r="E145" i="10"/>
  <c r="E138" i="10"/>
  <c r="E161" i="10"/>
  <c r="E69" i="10"/>
  <c r="E152" i="10"/>
  <c r="E160" i="10"/>
  <c r="E173" i="10"/>
  <c r="E172" i="10"/>
  <c r="E30" i="10"/>
  <c r="E63" i="10"/>
  <c r="E187" i="10"/>
  <c r="E142" i="10"/>
  <c r="E71" i="10"/>
  <c r="E24" i="10"/>
  <c r="E99" i="10"/>
  <c r="E165" i="10"/>
  <c r="E101" i="10"/>
  <c r="E27" i="10"/>
  <c r="E113" i="10"/>
  <c r="E134" i="10"/>
  <c r="E64" i="10"/>
  <c r="E104" i="10"/>
  <c r="E77" i="10"/>
  <c r="E119" i="10"/>
  <c r="E102" i="10"/>
  <c r="E177" i="10"/>
  <c r="E157" i="10"/>
  <c r="E137" i="10"/>
  <c r="E117" i="10"/>
  <c r="E193" i="10"/>
  <c r="E91" i="10"/>
  <c r="E106" i="10"/>
  <c r="E62" i="10"/>
  <c r="E146" i="10"/>
  <c r="E70" i="10"/>
  <c r="E197" i="10"/>
  <c r="E108" i="10"/>
  <c r="E126" i="10"/>
  <c r="E59" i="10"/>
  <c r="E57" i="10"/>
  <c r="E196" i="10"/>
  <c r="E136" i="10"/>
  <c r="E175" i="10"/>
  <c r="E155" i="10"/>
  <c r="E135" i="10"/>
  <c r="E115" i="10"/>
  <c r="E52" i="10"/>
  <c r="E35" i="10"/>
  <c r="E156" i="10"/>
  <c r="E90" i="10"/>
  <c r="E167" i="10"/>
  <c r="E28" i="10"/>
  <c r="E92" i="10"/>
  <c r="E186" i="10"/>
  <c r="E164" i="10"/>
  <c r="E87" i="10"/>
  <c r="E109" i="10"/>
  <c r="E94" i="10"/>
  <c r="E151" i="10"/>
  <c r="E188" i="10"/>
  <c r="E41" i="10"/>
  <c r="E85" i="10"/>
  <c r="E40" i="10"/>
  <c r="E36" i="10"/>
  <c r="E111" i="10"/>
  <c r="E148" i="10"/>
  <c r="E60" i="10"/>
  <c r="E191" i="10"/>
  <c r="E129" i="10"/>
  <c r="E195" i="10"/>
  <c r="E122" i="10"/>
  <c r="E49" i="10"/>
  <c r="E166" i="10"/>
  <c r="E192" i="10"/>
  <c r="E58" i="10"/>
  <c r="E74" i="10"/>
  <c r="E54" i="10"/>
  <c r="E34" i="10"/>
  <c r="E72" i="10"/>
  <c r="E51" i="10"/>
  <c r="E82" i="10"/>
  <c r="E96" i="10"/>
  <c r="E67" i="10"/>
  <c r="E153" i="10"/>
  <c r="E97" i="10"/>
  <c r="E159" i="10"/>
  <c r="E120" i="10"/>
  <c r="E184" i="10"/>
  <c r="E50" i="10"/>
  <c r="E144" i="10"/>
  <c r="E107" i="10"/>
  <c r="E79" i="10"/>
  <c r="E73" i="10"/>
  <c r="E132" i="10"/>
  <c r="E83" i="10"/>
  <c r="E150" i="10"/>
  <c r="E114" i="10"/>
  <c r="E23" i="10"/>
  <c r="E123" i="10"/>
  <c r="E66" i="10"/>
  <c r="E147" i="10"/>
  <c r="E42" i="10"/>
  <c r="E86" i="10"/>
  <c r="E112" i="10"/>
  <c r="E84" i="10"/>
  <c r="E48" i="10"/>
  <c r="E61" i="10"/>
  <c r="E39" i="10"/>
  <c r="E105" i="10"/>
  <c r="E75" i="10"/>
  <c r="E141" i="10"/>
  <c r="E47" i="10"/>
  <c r="E169" i="10"/>
  <c r="E189" i="10"/>
  <c r="E80" i="10"/>
  <c r="E194" i="10"/>
  <c r="E22" i="10"/>
  <c r="E181" i="10"/>
  <c r="E95" i="10"/>
  <c r="E68" i="10"/>
  <c r="E78" i="10"/>
  <c r="E154" i="10"/>
  <c r="E199" i="10"/>
  <c r="E37" i="10"/>
  <c r="E176" i="10"/>
  <c r="E168" i="10"/>
  <c r="E133" i="10"/>
  <c r="E33" i="10"/>
  <c r="E198" i="10"/>
  <c r="E128" i="10"/>
  <c r="E180" i="10"/>
  <c r="E158" i="10"/>
  <c r="E43" i="10"/>
  <c r="E45" i="10"/>
  <c r="E131" i="10"/>
  <c r="E110" i="10"/>
  <c r="E182" i="10"/>
  <c r="E89" i="10"/>
  <c r="E53" i="10"/>
  <c r="E185" i="10"/>
  <c r="E127" i="10"/>
  <c r="E44" i="10"/>
  <c r="E93" i="10"/>
  <c r="E118" i="10"/>
  <c r="E178" i="10"/>
  <c r="E125" i="10"/>
  <c r="E76" i="10"/>
  <c r="E88" i="10"/>
  <c r="E31" i="10"/>
  <c r="E183" i="10"/>
  <c r="E121" i="10"/>
  <c r="E81" i="10"/>
  <c r="E140" i="10"/>
  <c r="E174" i="10"/>
  <c r="E143" i="10"/>
  <c r="E200" i="10"/>
  <c r="E149" i="10"/>
  <c r="E179" i="10"/>
  <c r="E130" i="10"/>
  <c r="E116" i="10"/>
  <c r="E25" i="10"/>
  <c r="E56" i="10"/>
  <c r="E38" i="10"/>
  <c r="E32" i="10"/>
  <c r="E162" i="10"/>
  <c r="E100" i="10"/>
  <c r="E139" i="10"/>
  <c r="E26" i="10"/>
  <c r="E103" i="10"/>
  <c r="E98" i="10"/>
  <c r="E65" i="10"/>
  <c r="E29" i="10"/>
  <c r="E190" i="10"/>
  <c r="E163" i="10"/>
  <c r="E124" i="10"/>
  <c r="E55" i="10"/>
  <c r="E46" i="10"/>
  <c r="E21" i="10"/>
  <c r="E13" i="10"/>
  <c r="E12" i="10"/>
  <c r="E15" i="10"/>
  <c r="E19" i="10"/>
  <c r="E17" i="10"/>
  <c r="E18" i="10"/>
  <c r="E20" i="10"/>
  <c r="E16" i="10"/>
  <c r="G11" i="21" l="1" a="1"/>
  <c r="G11" i="21" s="1"/>
  <c r="F11" i="10" s="1"/>
  <c r="C10" i="21"/>
  <c r="G10" i="21" s="1" a="1"/>
  <c r="G10" i="21" s="1"/>
  <c r="F10"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<sst xmlns="http://schemas.openxmlformats.org/spreadsheetml/2006/main" count="164" uniqueCount="123">
  <si>
    <t>RCAP's Asset Inventory Worksheet</t>
  </si>
  <si>
    <t>for very small water and wastewater systems</t>
  </si>
  <si>
    <t>Instructions</t>
  </si>
  <si>
    <t>IMPORTANT Enter information ONLY in the green and white cells within the tables. The grey cells are where the spreadsheet will make calculations for you.</t>
  </si>
  <si>
    <t xml:space="preserve">This spreadsheet was designed to help TAPs and very small utilities document and preliminarily assess system assets. </t>
  </si>
  <si>
    <t>It does not include budgeting for cost of repairs/replacements.</t>
  </si>
  <si>
    <t>RCAP is not responsible for outcomes of decisions made using this spreadsheet.</t>
  </si>
  <si>
    <t>Tab 1: Master Inventory List</t>
  </si>
  <si>
    <t>Note: the first line of the table is an example asset.</t>
  </si>
  <si>
    <t>1) Enter the date completed in B4, for your records.</t>
  </si>
  <si>
    <t>2) Enter asset name or ID in column A, starting at A11</t>
  </si>
  <si>
    <t>3) Enter quantity of the asset in column B</t>
  </si>
  <si>
    <t>4) Enter location in column C</t>
  </si>
  <si>
    <t>Tab 2: Useful Life</t>
  </si>
  <si>
    <t xml:space="preserve">This estimation is based solely on the asset’s estimated age and is used for the Condition Score calculation. The actual remaining useful life of each asset depends on a variety of factors. </t>
  </si>
  <si>
    <t>Therefore, this estimation of useful life should not be the only factor in determining a particular asset’s management plan. </t>
  </si>
  <si>
    <t>1) Enter the year of installation for each asset in column C.</t>
  </si>
  <si>
    <t>2)  In column D, enter the estimated useful life. The USEPA’s chart is on the same page for your reference, but this can come from a variety of sources/research. </t>
  </si>
  <si>
    <t>The spreadsheet will calculate the last year of expected useful life, estimated remaining years, and estimated % of useful life for the asset in the grey cells. Estimated years remaining will also appear on the Master Inventory.</t>
  </si>
  <si>
    <t xml:space="preserve">It’s possible to get a negative number for useful remaining life. It means the asset has surpassed its expected useful life. </t>
  </si>
  <si>
    <t>Tab 3: Condition</t>
  </si>
  <si>
    <t>Asset names, quantities, and estimated % remaining useful life will automatically populate in the first three columns of the Excel spreadsheet. </t>
  </si>
  <si>
    <t>1)  Assign each asset a condition ranking in Column D, “Condition” by selecting  “very poor”, “poor”, “fair”, “good”, and “excellent” from the cell's drop-down menu. </t>
  </si>
  <si>
    <t>2) In column E, “Reliable?”, indicate whether the asset is generally considered reliable. If it frequently requires repairs outside of routine maintenance, choose “no” from the cell's drop down menu. If the asset can be relied upon to operate most of the time, choose “yes”. </t>
  </si>
  <si>
    <t>From your inputs, the Excel spreadsheet will calculate each asset’s Condition Score in the last column and on the Master Inventory.  </t>
  </si>
  <si>
    <t>Tab 4: Criticality</t>
  </si>
  <si>
    <t>Asset names, quantities, and condition scores will auto-populate onto this page.</t>
  </si>
  <si>
    <t>In order to standardize and document your analysis, we recommend using a rating scale. Our worksheet uses “1 to 5”; however, utilities with many assets may want to use a wider scale (e.g. “1 – 10” or higher) to more easily differentiate the assets’ Criticality Scores.</t>
  </si>
  <si>
    <t>1) In column D, select the asset's Likelihood of Failure (LoF) from the dropdown menu of the appropriate cell. (5 = not likely to fail; 1 = very likely to fail.)</t>
  </si>
  <si>
    <t>2) In column E, select the asset's Consequence of Failure (CoF) from the dropdown menu of the appropriate cell. (5 = minimal consequences of failure; 1 = severe consequences)</t>
  </si>
  <si>
    <t>3) In column F, select the asset's redundancy status from the dropdown menu of the appropriate cell (yes  or no). (Remember, redundancy is whether or not there is back-up for the asset.)</t>
  </si>
  <si>
    <r>
      <rPr>
        <i/>
        <sz val="11"/>
        <color rgb="FF000000"/>
        <rFont val="Aptos Narrow"/>
        <scheme val="minor"/>
      </rPr>
      <t>From your inputs, the Excel spreadsheet will calculate each asset’s</t>
    </r>
    <r>
      <rPr>
        <b/>
        <i/>
        <sz val="11"/>
        <color rgb="FF000000"/>
        <rFont val="Aptos Narrow"/>
        <scheme val="minor"/>
      </rPr>
      <t xml:space="preserve"> Criticality Score in the last column and on the Master Inventory. </t>
    </r>
  </si>
  <si>
    <t>Finalizing the Inventory</t>
  </si>
  <si>
    <t>Review your work to make sure it's complete and makes sense.</t>
  </si>
  <si>
    <t>To sort your Master Inventory by a particular column, click on the arrow in the appropriate cell in row 8.</t>
  </si>
  <si>
    <t>Be sure to update the inventory as you acquire and/or rehabilitate assets.</t>
  </si>
  <si>
    <t xml:space="preserve">Inventory Worksheet </t>
  </si>
  <si>
    <t>Date Worksheet Completed:</t>
  </si>
  <si>
    <t>Date</t>
  </si>
  <si>
    <t>Completed By:</t>
  </si>
  <si>
    <t>Operator Anytown, USA</t>
  </si>
  <si>
    <t>Asset/ ID</t>
  </si>
  <si>
    <t>Qty.</t>
  </si>
  <si>
    <t>Location</t>
  </si>
  <si>
    <t>Est. Useful Life Remaining (Yrs)</t>
  </si>
  <si>
    <t>Condition Score</t>
  </si>
  <si>
    <t>Criticality Total Score</t>
  </si>
  <si>
    <t>&lt;--click toggle arrow to sort by score</t>
  </si>
  <si>
    <t>EX. Asset 1 (name, type, ID)</t>
  </si>
  <si>
    <t>#</t>
  </si>
  <si>
    <t>coordinate or other</t>
  </si>
  <si>
    <t>h</t>
  </si>
  <si>
    <t>Est. Remaining Life</t>
  </si>
  <si>
    <t>Year</t>
  </si>
  <si>
    <t>Asset</t>
  </si>
  <si>
    <t>Year Installed</t>
  </si>
  <si>
    <t xml:space="preserve">Expected Useful Life </t>
  </si>
  <si>
    <t>Last Yr. of Expected Useful Life</t>
  </si>
  <si>
    <t>Useful Life Remaining</t>
  </si>
  <si>
    <t>EST %</t>
  </si>
  <si>
    <r>
      <t xml:space="preserve">Estimated Useful Lives </t>
    </r>
    <r>
      <rPr>
        <i/>
        <sz val="12"/>
        <color theme="1"/>
        <rFont val="Arial Nova"/>
        <family val="2"/>
      </rPr>
      <t>(per USEPA)</t>
    </r>
  </si>
  <si>
    <t>Expected Useful Life (in years)</t>
  </si>
  <si>
    <t>Intake Structures</t>
  </si>
  <si>
    <t>30-45</t>
  </si>
  <si>
    <t>Wells &amp; Springs</t>
  </si>
  <si>
    <t>25-35</t>
  </si>
  <si>
    <t>Galleries and Tunnels</t>
  </si>
  <si>
    <t>30-40</t>
  </si>
  <si>
    <t>Chlorination Equipment</t>
  </si>
  <si>
    <t>10-15</t>
  </si>
  <si>
    <t>Other Treatment Equipment</t>
  </si>
  <si>
    <t>Storage Tanks</t>
  </si>
  <si>
    <t>30-60</t>
  </si>
  <si>
    <t>Pumps</t>
  </si>
  <si>
    <t>Buildings</t>
  </si>
  <si>
    <t>Electrical Systems</t>
  </si>
  <si>
    <t>7-10</t>
  </si>
  <si>
    <t>Transmission Mains</t>
  </si>
  <si>
    <t>35-40</t>
  </si>
  <si>
    <t>Distribution Pipes</t>
  </si>
  <si>
    <t>Valves</t>
  </si>
  <si>
    <t>Blow-off Valves</t>
  </si>
  <si>
    <t>Backflow Prevention</t>
  </si>
  <si>
    <t>Meters</t>
  </si>
  <si>
    <t>Service Lines</t>
  </si>
  <si>
    <t>30-50</t>
  </si>
  <si>
    <t>Hydrants</t>
  </si>
  <si>
    <t>40-60</t>
  </si>
  <si>
    <t>Lab/Monitoring Equipment</t>
  </si>
  <si>
    <t>5-7</t>
  </si>
  <si>
    <t>Tools and Shop Equipment</t>
  </si>
  <si>
    <t>Landscaping/Grading</t>
  </si>
  <si>
    <t>Office Furniture/Supplies</t>
  </si>
  <si>
    <t>10</t>
  </si>
  <si>
    <t>Computers</t>
  </si>
  <si>
    <t>5</t>
  </si>
  <si>
    <t>Transportation Equipment</t>
  </si>
  <si>
    <t>Source:  EPA, Asset Management:  A Handbook for Small Water Systems</t>
  </si>
  <si>
    <t>Condition Scoring</t>
  </si>
  <si>
    <t>Any Day</t>
  </si>
  <si>
    <t>EST % Life Remaining</t>
  </si>
  <si>
    <t>Condition</t>
  </si>
  <si>
    <t>Reliable?</t>
  </si>
  <si>
    <t>Very Poor</t>
  </si>
  <si>
    <t>No</t>
  </si>
  <si>
    <t>Excellent</t>
  </si>
  <si>
    <t>Yes</t>
  </si>
  <si>
    <t>Good</t>
  </si>
  <si>
    <t>Fair</t>
  </si>
  <si>
    <t>Unknown</t>
  </si>
  <si>
    <t>Poor</t>
  </si>
  <si>
    <t>Criticality Score</t>
  </si>
  <si>
    <t>Likelihood of Failure</t>
  </si>
  <si>
    <t>Consequence of Failure</t>
  </si>
  <si>
    <t>Redundancy?</t>
  </si>
  <si>
    <t>1 ( Failure is Expected) to 10 (Highly Unlikely to Fail)</t>
  </si>
  <si>
    <t>1 (Severe/ widespread) to 5 (Limited consequences)</t>
  </si>
  <si>
    <t>Does any back-up exist?</t>
  </si>
  <si>
    <t>no</t>
  </si>
  <si>
    <t>yes</t>
  </si>
  <si>
    <t xml:space="preserve">info@RCAP.org for assistance </t>
  </si>
  <si>
    <t>COF</t>
  </si>
  <si>
    <t>LOF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</si>
</sst>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
    <numFmt numFmtId="165" formatCode="0.0000"/>
  </numFmts>
  <fonts count="54" x14ac:knownFonts="1">
    <font>
      <sz val="11"/>
      <color theme="1"/>
      <name val="Aptos Narrow"/>
      <family val="2"/>
      <scheme val="minor"/>
    </font>
    <font>
      <sz val="12"/>
      <color theme="1"/>
      <name val="Arial Nova"/>
      <family val="2"/>
    </font>
    <font>
      <b/>
      <sz val="12"/>
      <color theme="1"/>
      <name val="Arial Nova"/>
      <family val="2"/>
    </font>
    <font>
      <b/>
      <i/>
      <sz val="16"/>
      <color theme="1"/>
      <name val="Arial Nova"/>
      <family val="2"/>
    </font>
    <font>
      <sz val="10"/>
      <color theme="1"/>
      <name val="Arial Nova"/>
      <family val="2"/>
    </font>
    <font>
      <i/>
      <sz val="10"/>
      <color theme="1"/>
      <name val="Arial Nova"/>
      <family val="2"/>
    </font>
    <font>
      <sz val="10"/>
      <color rgb="FFFF0000"/>
      <name val="Arial Nova"/>
      <family val="2"/>
    </font>
    <font>
      <sz val="11"/>
      <color rgb="FF000000"/>
      <name val="Calibri"/>
      <family val="2"/>
    </font>
    <font>
      <sz val="18"/>
      <color rgb="FF000000"/>
      <name val="Arial"/>
      <family val="2"/>
    </font>
    <font>
      <b/>
      <u/>
      <sz val="11"/>
      <color rgb="FF000000"/>
      <name val="Calibri"/>
      <family val="2"/>
    </font>
    <font>
      <i/>
      <sz val="11"/>
      <color rgb="FF000000"/>
      <name val="Calibri"/>
      <family val="2"/>
    </font>
    <font>
      <sz val="10"/>
      <name val="Arial"/>
      <family val="2"/>
    </font>
    <font>
      <sz val="11"/>
      <color rgb="FFFF0000"/>
      <name val="Calibri"/>
      <family val="2"/>
    </font>
    <font>
      <i/>
      <sz val="11"/>
      <color rgb="FFFF0000"/>
      <name val="Calibri"/>
      <family val="2"/>
    </font>
    <font>
      <b/>
      <sz val="16"/>
      <color rgb="FF7030A0"/>
      <name val="Calibri"/>
      <family val="2"/>
    </font>
    <font>
      <sz val="16"/>
      <color rgb="FF000000"/>
      <name val="Calibri"/>
      <family val="2"/>
    </font>
    <font>
      <b/>
      <sz val="16"/>
      <color rgb="FF000000"/>
      <name val="Calibri"/>
      <family val="2"/>
    </font>
    <font>
      <b/>
      <sz val="16"/>
      <color rgb="FFFF0000"/>
      <name val="Calibri"/>
      <family val="2"/>
    </font>
    <font>
      <sz val="18"/>
      <color rgb="FF000000"/>
      <name val="Arial Nova"/>
      <family val="2"/>
    </font>
    <font>
      <b/>
      <u/>
      <sz val="11"/>
      <color rgb="FF000000"/>
      <name val="Arial Nova"/>
      <family val="2"/>
    </font>
    <font>
      <sz val="11"/>
      <color rgb="FF000000"/>
      <name val="Arial Nova"/>
      <family val="2"/>
    </font>
    <font>
      <i/>
      <sz val="11"/>
      <color rgb="FF000000"/>
      <name val="Arial Nova"/>
      <family val="2"/>
    </font>
    <font>
      <sz val="10"/>
      <name val="Arial Nova"/>
      <family val="2"/>
    </font>
    <font>
      <sz val="10"/>
      <color rgb="FF000000"/>
      <name val="Arial Nova"/>
      <family val="2"/>
    </font>
    <font>
      <sz val="10"/>
      <name val="Arial"/>
      <family val="2"/>
    </font>
    <font>
      <sz val="10"/>
      <color rgb="FFFF0000"/>
      <name val="Arial"/>
      <family val="2"/>
    </font>
    <font>
      <sz val="9"/>
      <color rgb="FF000000"/>
      <name val="Arial Nova"/>
      <family val="2"/>
    </font>
    <font>
      <b/>
      <sz val="18"/>
      <color rgb="FF000000"/>
      <name val="Arial Nova"/>
      <family val="2"/>
    </font>
    <font>
      <sz val="12"/>
      <color rgb="FF000000"/>
      <name val="Arial Nova"/>
      <family val="2"/>
    </font>
    <font>
      <sz val="11"/>
      <color rgb="FFFF0000"/>
      <name val="Arial Nova"/>
      <family val="2"/>
    </font>
    <font>
      <b/>
      <sz val="10"/>
      <color rgb="FF000000"/>
      <name val="Arial Nova"/>
      <family val="2"/>
    </font>
    <font>
      <sz val="8"/>
      <color rgb="FF000000"/>
      <name val="Arial"/>
      <family val="2"/>
    </font>
    <font>
      <b/>
      <sz val="11"/>
      <color rgb="FF3F3F3F"/>
      <name val="Aptos Narrow"/>
      <scheme val="minor"/>
    </font>
    <font>
      <b/>
      <sz val="12"/>
      <color rgb="FF000000"/>
      <name val="Arial Nova"/>
      <family val="2"/>
    </font>
    <font>
      <u/>
      <sz val="11"/>
      <color theme="10"/>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sz val="22"/>
      <name val="Arial Nova"/>
      <family val="2"/>
    </font>
    <font>
      <b/>
      <sz val="11"/>
      <color rgb="FF3F3F3F"/>
      <name val="Calibri"/>
      <family val="2"/>
    </font>
    <font>
      <i/>
      <sz val="11"/>
      <color theme="1"/>
      <name val="Aptos Narrow"/>
      <family val="2"/>
      <scheme val="minor"/>
    </font>
    <font>
      <b/>
      <sz val="11"/>
      <color rgb="FF000000"/>
      <name val="Arial Nova"/>
      <family val="2"/>
    </font>
    <font>
      <b/>
      <sz val="20"/>
      <color rgb="FF000000"/>
      <name val="Arial Nova"/>
      <family val="2"/>
    </font>
    <font>
      <i/>
      <sz val="12"/>
      <color theme="1"/>
      <name val="Arial Nova"/>
      <family val="2"/>
    </font>
    <font>
      <i/>
      <sz val="12"/>
      <color rgb="FF000000"/>
      <name val="Arial Nova"/>
      <family val="2"/>
    </font>
    <font>
      <i/>
      <sz val="12"/>
      <color theme="1"/>
      <name val="Aptos Narrow"/>
      <family val="2"/>
      <scheme val="minor"/>
    </font>
    <font>
      <i/>
      <sz val="12"/>
      <color rgb="FF000000"/>
      <name val="Calibri"/>
      <family val="2"/>
    </font>
    <font>
      <b/>
      <i/>
      <sz val="12"/>
      <color rgb="FF000000"/>
      <name val="Calibri"/>
      <family val="2"/>
    </font>
    <font>
      <b/>
      <i/>
      <sz val="12"/>
      <color rgb="FF3F3F3F"/>
      <name val="Aptos Narrow"/>
      <family val="2"/>
      <scheme val="minor"/>
    </font>
    <font>
      <b/>
      <sz val="11"/>
      <color rgb="FF000000"/>
      <name val="Calibri"/>
      <family val="2"/>
    </font>
    <font>
      <sz val="11"/>
      <name val="Aptos Narrow"/>
      <family val="2"/>
      <scheme val="minor"/>
    </font>
    <font>
      <i/>
      <sz val="11"/>
      <color rgb="FF000000"/>
      <name val="Aptos Narrow"/>
      <scheme val="minor"/>
    </font>
    <font>
      <b/>
      <i/>
      <sz val="11"/>
      <color rgb="FF000000"/>
      <name val="Aptos Narrow"/>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BFBFBF"/>
        <bgColor rgb="FF000000"/>
      </patternFill>
    </fill>
    <fill>
      <patternFill patternType="solid">
        <fgColor theme="0"/>
        <bgColor rgb="FF000000"/>
      </patternFill>
    </fill>
    <fill>
      <patternFill patternType="solid">
        <fgColor rgb="FFF2F2F2"/>
      </patternFill>
    </fill>
    <fill>
      <patternFill patternType="solid">
        <fgColor theme="2"/>
        <bgColor indexed="64"/>
      </patternFill>
    </fill>
    <fill>
      <patternFill patternType="solid">
        <fgColor theme="9" tint="0.79998168889431442"/>
        <bgColor indexed="64"/>
      </patternFill>
    </fill>
    <fill>
      <patternFill patternType="solid">
        <fgColor theme="9"/>
        <bgColor rgb="FF000000"/>
      </patternFill>
    </fill>
    <fill>
      <patternFill patternType="solid">
        <fgColor theme="0" tint="-0.14999847407452621"/>
        <bgColor indexed="65"/>
      </patternFill>
    </fill>
    <fill>
      <patternFill patternType="solid">
        <fgColor theme="0" tint="-0.14999847407452621"/>
        <bgColor rgb="FFF2F2F2"/>
      </patternFill>
    </fill>
    <fill>
      <patternFill patternType="solid">
        <fgColor theme="0" tint="-0.14999847407452621"/>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style="hair">
        <color auto="1"/>
      </left>
      <right/>
      <top/>
      <bottom/>
      <diagonal/>
    </border>
    <border>
      <left style="thin">
        <color rgb="FF3F3F3F"/>
      </left>
      <right style="thin">
        <color rgb="FF3F3F3F"/>
      </right>
      <top style="thin">
        <color rgb="FF3F3F3F"/>
      </top>
      <bottom style="thin">
        <color rgb="FF3F3F3F"/>
      </bottom>
      <diagonal/>
    </border>
    <border>
      <left style="hair">
        <color auto="1"/>
      </left>
      <right style="hair">
        <color auto="1"/>
      </right>
      <top style="hair">
        <color auto="1"/>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bottom/>
      <diagonal/>
    </border>
    <border>
      <left style="thin">
        <color rgb="FF000000"/>
      </left>
      <right style="thin">
        <color rgb="FF000000"/>
      </right>
      <top style="thin">
        <color rgb="FF000000"/>
      </top>
      <bottom/>
      <diagonal/>
    </border>
  </borders>
  <cellStyleXfs count="7">
    <xf numFmtId="0" fontId="0" fillId="0" borderId="0"/>
    <xf numFmtId="0" fontId="32" fillId="6" borderId="8" applyNumberFormat="0" applyAlignment="0" applyProtection="0"/>
    <xf numFmtId="0" fontId="34" fillId="0" borderId="0" applyNumberFormat="0" applyFill="0" applyBorder="0" applyAlignment="0" applyProtection="0"/>
    <xf numFmtId="9" fontId="35" fillId="0" borderId="0" applyFont="0" applyFill="0" applyBorder="0" applyAlignment="0" applyProtection="0"/>
    <xf numFmtId="0" fontId="36" fillId="0" borderId="0" applyNumberFormat="0" applyFill="0" applyBorder="0" applyAlignment="0" applyProtection="0"/>
    <xf numFmtId="0" fontId="37" fillId="0" borderId="12" applyNumberFormat="0" applyFill="0" applyAlignment="0" applyProtection="0"/>
    <xf numFmtId="0" fontId="38" fillId="0" borderId="13" applyNumberFormat="0" applyFill="0" applyAlignment="0" applyProtection="0"/>
  </cellStyleXfs>
  <cellXfs count="191">
    <xf numFmtId="0" fontId="0" fillId="0" borderId="0" xfId="0"/>
    <xf numFmtId="0" fontId="1" fillId="0" borderId="0" xfId="0" applyFont="1"/>
    <xf numFmtId="0" fontId="1" fillId="0" borderId="1" xfId="0" applyFont="1" applyBorder="1"/>
    <xf numFmtId="0" fontId="1" fillId="0" borderId="2" xfId="0" applyFont="1" applyBorder="1"/>
    <xf numFmtId="0" fontId="2" fillId="0" borderId="3" xfId="0" applyFont="1" applyBorder="1"/>
    <xf numFmtId="49" fontId="1" fillId="0" borderId="2" xfId="0" applyNumberFormat="1" applyFont="1" applyBorder="1" applyAlignment="1">
      <alignment horizontal="center"/>
    </xf>
    <xf numFmtId="49" fontId="1" fillId="0" borderId="1" xfId="0" applyNumberFormat="1" applyFont="1" applyBorder="1" applyAlignment="1">
      <alignment horizontal="center"/>
    </xf>
    <xf numFmtId="0" fontId="2" fillId="0" borderId="4" xfId="0" applyFont="1" applyBorder="1" applyAlignment="1">
      <alignment horizontal="center"/>
    </xf>
    <xf numFmtId="0" fontId="0" fillId="0" borderId="0" xfId="0" applyAlignment="1">
      <alignment horizontal="center"/>
    </xf>
    <xf numFmtId="0" fontId="4" fillId="0" borderId="1" xfId="0" applyFont="1" applyBorder="1"/>
    <xf numFmtId="0" fontId="4" fillId="0" borderId="1" xfId="0" applyFont="1" applyBorder="1" applyAlignment="1">
      <alignment horizontal="center"/>
    </xf>
    <xf numFmtId="0" fontId="5" fillId="0" borderId="0" xfId="0" applyFont="1"/>
    <xf numFmtId="0" fontId="6" fillId="0" borderId="1" xfId="0" applyFont="1" applyBorder="1" applyAlignment="1">
      <alignment horizontal="center"/>
    </xf>
    <xf numFmtId="0" fontId="6" fillId="0" borderId="1" xfId="0" applyFont="1" applyBorder="1"/>
    <xf numFmtId="0" fontId="7" fillId="0" borderId="0" xfId="0" applyFont="1"/>
    <xf numFmtId="0" fontId="8" fillId="0" borderId="0" xfId="0" applyFont="1"/>
    <xf numFmtId="0" fontId="18" fillId="0" borderId="0" xfId="0" applyFont="1" applyAlignment="1">
      <alignment horizontal="left"/>
    </xf>
    <xf numFmtId="0" fontId="18" fillId="0" borderId="0" xfId="0" applyFont="1"/>
    <xf numFmtId="0" fontId="20" fillId="0" borderId="0" xfId="0" applyFont="1" applyAlignment="1">
      <alignment horizontal="left"/>
    </xf>
    <xf numFmtId="0" fontId="23" fillId="0" borderId="0" xfId="0" applyFont="1" applyAlignment="1">
      <alignment horizontal="left"/>
    </xf>
    <xf numFmtId="0" fontId="20" fillId="0" borderId="5" xfId="0" applyFont="1" applyBorder="1" applyAlignment="1">
      <alignment horizontal="left"/>
    </xf>
    <xf numFmtId="0" fontId="20" fillId="0" borderId="6" xfId="0" applyFont="1" applyBorder="1" applyAlignment="1">
      <alignment horizontal="left"/>
    </xf>
    <xf numFmtId="0" fontId="18" fillId="0" borderId="0" xfId="0" applyFont="1" applyAlignment="1">
      <alignment horizontal="right"/>
    </xf>
    <xf numFmtId="0" fontId="18" fillId="0" borderId="0" xfId="0" applyFont="1" applyAlignment="1">
      <alignment horizontal="center"/>
    </xf>
    <xf numFmtId="0" fontId="7" fillId="3" borderId="0" xfId="0" applyFont="1" applyFill="1" applyAlignment="1">
      <alignment horizontal="center"/>
    </xf>
    <xf numFmtId="0" fontId="11" fillId="3" borderId="0" xfId="0" applyFont="1" applyFill="1" applyAlignment="1">
      <alignment horizontal="center"/>
    </xf>
    <xf numFmtId="6" fontId="7" fillId="3" borderId="0" xfId="0" applyNumberFormat="1" applyFont="1" applyFill="1" applyAlignment="1">
      <alignment horizontal="center"/>
    </xf>
    <xf numFmtId="0" fontId="9" fillId="5" borderId="0" xfId="0" applyFont="1" applyFill="1" applyAlignment="1">
      <alignment horizontal="center"/>
    </xf>
    <xf numFmtId="0" fontId="11" fillId="5" borderId="0" xfId="0" applyFont="1" applyFill="1" applyAlignment="1">
      <alignment horizontal="center"/>
    </xf>
    <xf numFmtId="0" fontId="7" fillId="5" borderId="0" xfId="0" applyFont="1" applyFill="1" applyAlignment="1">
      <alignment horizontal="center"/>
    </xf>
    <xf numFmtId="3" fontId="12" fillId="3" borderId="0" xfId="0" applyNumberFormat="1" applyFont="1" applyFill="1" applyAlignment="1">
      <alignment horizontal="center"/>
    </xf>
    <xf numFmtId="0" fontId="12" fillId="3" borderId="0" xfId="0" applyFont="1" applyFill="1" applyAlignment="1">
      <alignment horizontal="center"/>
    </xf>
    <xf numFmtId="6" fontId="12" fillId="3" borderId="0" xfId="0" applyNumberFormat="1" applyFont="1" applyFill="1" applyAlignment="1">
      <alignment horizontal="center"/>
    </xf>
    <xf numFmtId="0" fontId="7" fillId="3" borderId="0" xfId="0" applyFont="1" applyFill="1"/>
    <xf numFmtId="3" fontId="12" fillId="3" borderId="0" xfId="0" applyNumberFormat="1" applyFont="1" applyFill="1"/>
    <xf numFmtId="0" fontId="12" fillId="3" borderId="0" xfId="0" applyFont="1" applyFill="1"/>
    <xf numFmtId="6" fontId="12" fillId="3" borderId="0" xfId="0" applyNumberFormat="1" applyFont="1" applyFill="1"/>
    <xf numFmtId="3" fontId="7" fillId="3" borderId="0" xfId="0" applyNumberFormat="1" applyFont="1" applyFill="1"/>
    <xf numFmtId="0" fontId="10" fillId="3" borderId="0" xfId="0" applyFont="1" applyFill="1"/>
    <xf numFmtId="0" fontId="13" fillId="3" borderId="0" xfId="0" applyFont="1" applyFill="1"/>
    <xf numFmtId="0" fontId="11" fillId="3" borderId="0" xfId="0" applyFont="1" applyFill="1"/>
    <xf numFmtId="0" fontId="9" fillId="5" borderId="0" xfId="0" applyFont="1" applyFill="1"/>
    <xf numFmtId="0" fontId="11" fillId="5" borderId="0" xfId="0" applyFont="1" applyFill="1"/>
    <xf numFmtId="0" fontId="7" fillId="5" borderId="0" xfId="0" applyFont="1" applyFill="1"/>
    <xf numFmtId="6" fontId="7" fillId="3" borderId="0" xfId="0" applyNumberFormat="1" applyFont="1" applyFill="1"/>
    <xf numFmtId="0" fontId="14" fillId="3" borderId="0" xfId="0" applyFont="1" applyFill="1"/>
    <xf numFmtId="6" fontId="16" fillId="3" borderId="0" xfId="0" applyNumberFormat="1" applyFont="1" applyFill="1"/>
    <xf numFmtId="0" fontId="15" fillId="3" borderId="0" xfId="0" applyFont="1" applyFill="1"/>
    <xf numFmtId="6" fontId="17" fillId="3" borderId="0" xfId="0" applyNumberFormat="1" applyFont="1" applyFill="1"/>
    <xf numFmtId="0" fontId="7" fillId="3" borderId="7" xfId="0" applyFont="1" applyFill="1" applyBorder="1" applyAlignment="1">
      <alignment horizontal="center"/>
    </xf>
    <xf numFmtId="0" fontId="7" fillId="5" borderId="7" xfId="0" applyFont="1" applyFill="1" applyBorder="1" applyAlignment="1">
      <alignment horizontal="center"/>
    </xf>
    <xf numFmtId="6" fontId="7" fillId="3" borderId="7" xfId="0" applyNumberFormat="1" applyFont="1" applyFill="1" applyBorder="1" applyAlignment="1">
      <alignment horizontal="center"/>
    </xf>
    <xf numFmtId="0" fontId="7" fillId="0" borderId="7" xfId="0" applyFont="1" applyBorder="1" applyAlignment="1">
      <alignment horizontal="center"/>
    </xf>
    <xf numFmtId="0" fontId="19" fillId="5" borderId="0" xfId="0" applyFont="1" applyFill="1" applyAlignment="1">
      <alignment horizontal="center" wrapText="1"/>
    </xf>
    <xf numFmtId="0" fontId="30" fillId="4" borderId="0" xfId="0" applyFont="1" applyFill="1" applyAlignment="1">
      <alignment horizontal="center" wrapText="1"/>
    </xf>
    <xf numFmtId="0" fontId="7" fillId="0" borderId="0" xfId="0" applyFont="1" applyAlignment="1">
      <alignment horizontal="center"/>
    </xf>
    <xf numFmtId="6" fontId="7" fillId="0" borderId="0" xfId="0" applyNumberFormat="1" applyFont="1" applyAlignment="1">
      <alignment horizontal="center"/>
    </xf>
    <xf numFmtId="0" fontId="18" fillId="0" borderId="7" xfId="0" applyFont="1" applyBorder="1" applyAlignment="1">
      <alignment horizontal="right"/>
    </xf>
    <xf numFmtId="0" fontId="18" fillId="0" borderId="7" xfId="0" applyFont="1" applyBorder="1"/>
    <xf numFmtId="0" fontId="8" fillId="0" borderId="7" xfId="0" applyFont="1" applyBorder="1"/>
    <xf numFmtId="0" fontId="7" fillId="0" borderId="7" xfId="0" applyFont="1" applyBorder="1"/>
    <xf numFmtId="0" fontId="30" fillId="0" borderId="0" xfId="0" applyFont="1" applyAlignment="1">
      <alignment horizontal="center" wrapText="1"/>
    </xf>
    <xf numFmtId="0" fontId="26" fillId="0" borderId="0" xfId="0" applyFont="1" applyAlignment="1">
      <alignment horizontal="center" wrapText="1"/>
    </xf>
    <xf numFmtId="0" fontId="19" fillId="0" borderId="0" xfId="0" applyFont="1" applyAlignment="1">
      <alignment horizontal="center" wrapText="1"/>
    </xf>
    <xf numFmtId="0" fontId="21" fillId="0" borderId="0" xfId="0" applyFont="1" applyAlignment="1">
      <alignment horizontal="center"/>
    </xf>
    <xf numFmtId="0" fontId="20" fillId="0" borderId="0" xfId="0" applyFont="1" applyAlignment="1">
      <alignment horizontal="center"/>
    </xf>
    <xf numFmtId="0" fontId="28" fillId="0" borderId="0" xfId="0" applyFont="1" applyAlignment="1">
      <alignment horizontal="center"/>
    </xf>
    <xf numFmtId="0" fontId="18" fillId="0" borderId="5" xfId="0" applyFont="1" applyBorder="1" applyAlignment="1">
      <alignment horizontal="left"/>
    </xf>
    <xf numFmtId="0" fontId="28" fillId="0" borderId="0" xfId="0" applyFont="1" applyAlignment="1">
      <alignment horizontal="right"/>
    </xf>
    <xf numFmtId="0" fontId="27" fillId="0" borderId="0" xfId="0" applyFont="1"/>
    <xf numFmtId="0" fontId="31" fillId="0" borderId="0" xfId="0" applyFont="1" applyAlignment="1">
      <alignment horizontal="center"/>
    </xf>
    <xf numFmtId="0" fontId="8" fillId="0" borderId="0" xfId="0" applyFont="1" applyAlignment="1">
      <alignment horizontal="center"/>
    </xf>
    <xf numFmtId="0" fontId="4" fillId="0" borderId="9" xfId="0" applyFont="1" applyBorder="1"/>
    <xf numFmtId="0" fontId="4" fillId="0" borderId="9" xfId="0" applyFont="1" applyBorder="1" applyAlignment="1">
      <alignment horizontal="center"/>
    </xf>
    <xf numFmtId="0" fontId="9" fillId="0" borderId="0" xfId="0" applyFont="1" applyAlignment="1">
      <alignment horizontal="center" wrapText="1"/>
    </xf>
    <xf numFmtId="0" fontId="7" fillId="0" borderId="1" xfId="0" applyFont="1" applyBorder="1" applyAlignment="1">
      <alignment horizontal="center"/>
    </xf>
    <xf numFmtId="0" fontId="10" fillId="0" borderId="1" xfId="0" applyFont="1" applyBorder="1" applyAlignment="1">
      <alignment horizontal="center"/>
    </xf>
    <xf numFmtId="0" fontId="25" fillId="0" borderId="1" xfId="0" applyFont="1" applyBorder="1" applyAlignment="1">
      <alignment horizontal="center"/>
    </xf>
    <xf numFmtId="0" fontId="12" fillId="0" borderId="1" xfId="0" applyFont="1" applyBorder="1" applyAlignment="1">
      <alignment horizontal="center"/>
    </xf>
    <xf numFmtId="0" fontId="4" fillId="0" borderId="1" xfId="0" applyFont="1" applyBorder="1" applyAlignment="1">
      <alignment horizontal="center" wrapText="1"/>
    </xf>
    <xf numFmtId="0" fontId="24" fillId="0" borderId="9" xfId="0" applyFont="1" applyBorder="1" applyAlignment="1">
      <alignment horizontal="center"/>
    </xf>
    <xf numFmtId="0" fontId="7" fillId="0" borderId="9" xfId="0" applyFont="1" applyBorder="1" applyAlignment="1">
      <alignment horizontal="center"/>
    </xf>
    <xf numFmtId="0" fontId="11" fillId="0" borderId="0" xfId="0" applyFont="1" applyAlignment="1">
      <alignment horizontal="center"/>
    </xf>
    <xf numFmtId="3" fontId="12" fillId="0" borderId="0" xfId="0" applyNumberFormat="1" applyFont="1" applyAlignment="1">
      <alignment horizontal="center"/>
    </xf>
    <xf numFmtId="0" fontId="12" fillId="0" borderId="0" xfId="0" applyFont="1" applyAlignment="1">
      <alignment horizontal="center"/>
    </xf>
    <xf numFmtId="3" fontId="12" fillId="0" borderId="0" xfId="0" applyNumberFormat="1" applyFont="1"/>
    <xf numFmtId="0" fontId="12" fillId="0" borderId="0" xfId="0" applyFont="1"/>
    <xf numFmtId="3" fontId="7" fillId="0" borderId="0" xfId="0" applyNumberFormat="1" applyFont="1"/>
    <xf numFmtId="0" fontId="11" fillId="0" borderId="0" xfId="0" applyFont="1"/>
    <xf numFmtId="0" fontId="32" fillId="6" borderId="8" xfId="1" applyAlignment="1">
      <alignment horizontal="center" wrapText="1"/>
    </xf>
    <xf numFmtId="0" fontId="22" fillId="0" borderId="1" xfId="0" applyFont="1" applyBorder="1" applyAlignment="1">
      <alignment horizontal="center"/>
    </xf>
    <xf numFmtId="0" fontId="9" fillId="7" borderId="0" xfId="0" applyFont="1" applyFill="1" applyAlignment="1">
      <alignment horizontal="center" wrapText="1"/>
    </xf>
    <xf numFmtId="0" fontId="4" fillId="7" borderId="1" xfId="0" applyFont="1" applyFill="1" applyBorder="1"/>
    <xf numFmtId="0" fontId="7" fillId="7" borderId="1" xfId="0" applyFont="1" applyFill="1" applyBorder="1" applyAlignment="1">
      <alignment horizontal="center"/>
    </xf>
    <xf numFmtId="0" fontId="11" fillId="7" borderId="1" xfId="0" applyFont="1" applyFill="1" applyBorder="1" applyAlignment="1">
      <alignment horizontal="center"/>
    </xf>
    <xf numFmtId="0" fontId="24" fillId="7" borderId="1" xfId="0" applyFont="1" applyFill="1" applyBorder="1" applyAlignment="1">
      <alignment horizontal="center"/>
    </xf>
    <xf numFmtId="0" fontId="30" fillId="7" borderId="0" xfId="0" applyFont="1" applyFill="1" applyAlignment="1">
      <alignment horizontal="center" wrapText="1"/>
    </xf>
    <xf numFmtId="0" fontId="19" fillId="7" borderId="0" xfId="0" applyFont="1" applyFill="1" applyAlignment="1">
      <alignment horizontal="center" wrapText="1"/>
    </xf>
    <xf numFmtId="0" fontId="4" fillId="7" borderId="1" xfId="0" applyFont="1" applyFill="1" applyBorder="1" applyAlignment="1">
      <alignment horizontal="center"/>
    </xf>
    <xf numFmtId="16" fontId="9" fillId="7" borderId="0" xfId="0" applyNumberFormat="1" applyFont="1" applyFill="1" applyAlignment="1">
      <alignment horizontal="center" wrapText="1"/>
    </xf>
    <xf numFmtId="0" fontId="20" fillId="8" borderId="0" xfId="0" applyFont="1" applyFill="1" applyAlignment="1">
      <alignment horizontal="left"/>
    </xf>
    <xf numFmtId="0" fontId="20" fillId="8" borderId="5" xfId="0" applyFont="1" applyFill="1" applyBorder="1" applyAlignment="1">
      <alignment horizontal="left"/>
    </xf>
    <xf numFmtId="0" fontId="18" fillId="8" borderId="10" xfId="0" applyFont="1" applyFill="1" applyBorder="1" applyAlignment="1">
      <alignment horizontal="left"/>
    </xf>
    <xf numFmtId="0" fontId="20" fillId="8" borderId="6" xfId="0" applyFont="1" applyFill="1" applyBorder="1" applyAlignment="1">
      <alignment horizontal="left"/>
    </xf>
    <xf numFmtId="0" fontId="0" fillId="8" borderId="0" xfId="0" applyFill="1"/>
    <xf numFmtId="0" fontId="33" fillId="0" borderId="0" xfId="0" applyFont="1" applyAlignment="1">
      <alignment horizontal="center" wrapText="1"/>
    </xf>
    <xf numFmtId="0" fontId="19" fillId="0" borderId="11" xfId="0" applyFont="1" applyBorder="1" applyAlignment="1">
      <alignment horizontal="center" wrapText="1"/>
    </xf>
    <xf numFmtId="0" fontId="4" fillId="0" borderId="11" xfId="0" applyFont="1" applyBorder="1"/>
    <xf numFmtId="0" fontId="20" fillId="0" borderId="11" xfId="0" applyFont="1" applyBorder="1" applyAlignment="1">
      <alignment horizontal="center"/>
    </xf>
    <xf numFmtId="0" fontId="4" fillId="0" borderId="11" xfId="0" applyFont="1" applyBorder="1" applyAlignment="1">
      <alignment horizontal="center"/>
    </xf>
    <xf numFmtId="0" fontId="22" fillId="0" borderId="11" xfId="0" applyFont="1" applyBorder="1" applyAlignment="1">
      <alignment horizontal="center"/>
    </xf>
    <xf numFmtId="0" fontId="6" fillId="0" borderId="11" xfId="0" applyFont="1" applyBorder="1"/>
    <xf numFmtId="0" fontId="6" fillId="0" borderId="11" xfId="0" applyFont="1" applyBorder="1" applyAlignment="1">
      <alignment horizontal="center"/>
    </xf>
    <xf numFmtId="0" fontId="29" fillId="0" borderId="11" xfId="0" applyFont="1" applyBorder="1" applyAlignment="1">
      <alignment horizontal="center"/>
    </xf>
    <xf numFmtId="0" fontId="25" fillId="0" borderId="11" xfId="0" applyFont="1" applyBorder="1" applyAlignment="1">
      <alignment horizontal="center"/>
    </xf>
    <xf numFmtId="0" fontId="12" fillId="0" borderId="11" xfId="0" applyFont="1" applyBorder="1" applyAlignment="1">
      <alignment horizontal="center"/>
    </xf>
    <xf numFmtId="0" fontId="24" fillId="0" borderId="11" xfId="0" applyFont="1" applyBorder="1" applyAlignment="1">
      <alignment horizontal="center"/>
    </xf>
    <xf numFmtId="0" fontId="7" fillId="0" borderId="11" xfId="0" applyFont="1" applyBorder="1" applyAlignment="1">
      <alignment horizontal="center"/>
    </xf>
    <xf numFmtId="0" fontId="11" fillId="0" borderId="11" xfId="0" applyFont="1" applyBorder="1" applyAlignment="1">
      <alignment horizontal="center"/>
    </xf>
    <xf numFmtId="0" fontId="4" fillId="0" borderId="0" xfId="0" applyFont="1" applyAlignment="1">
      <alignment horizontal="center"/>
    </xf>
    <xf numFmtId="14" fontId="7" fillId="0" borderId="0" xfId="0" applyNumberFormat="1" applyFont="1"/>
    <xf numFmtId="14" fontId="0" fillId="0" borderId="0" xfId="0" applyNumberFormat="1"/>
    <xf numFmtId="14" fontId="20" fillId="0" borderId="5" xfId="0" applyNumberFormat="1" applyFont="1" applyBorder="1" applyAlignment="1">
      <alignment horizontal="left"/>
    </xf>
    <xf numFmtId="0" fontId="39" fillId="0" borderId="5" xfId="0" applyFont="1" applyBorder="1" applyAlignment="1">
      <alignment horizontal="left"/>
    </xf>
    <xf numFmtId="0" fontId="10" fillId="0" borderId="0" xfId="0" applyFont="1"/>
    <xf numFmtId="9" fontId="4" fillId="7" borderId="1" xfId="0" applyNumberFormat="1" applyFont="1" applyFill="1" applyBorder="1" applyAlignment="1">
      <alignment horizontal="center"/>
    </xf>
    <xf numFmtId="0" fontId="41" fillId="0" borderId="0" xfId="0" applyFont="1"/>
    <xf numFmtId="0" fontId="42" fillId="0" borderId="0" xfId="0" applyFont="1" applyAlignment="1">
      <alignment horizontal="center" wrapText="1"/>
    </xf>
    <xf numFmtId="0" fontId="27" fillId="0" borderId="0" xfId="0" applyFont="1" applyAlignment="1">
      <alignment horizontal="center" wrapText="1"/>
    </xf>
    <xf numFmtId="0" fontId="46" fillId="0" borderId="0" xfId="0" applyFont="1"/>
    <xf numFmtId="0" fontId="43" fillId="0" borderId="0" xfId="0" applyFont="1"/>
    <xf numFmtId="0" fontId="1" fillId="7" borderId="1" xfId="0" applyFont="1" applyFill="1" applyBorder="1"/>
    <xf numFmtId="0" fontId="44" fillId="7" borderId="1" xfId="0" applyFont="1" applyFill="1" applyBorder="1"/>
    <xf numFmtId="0" fontId="47" fillId="7" borderId="1" xfId="0" applyFont="1" applyFill="1" applyBorder="1" applyAlignment="1">
      <alignment horizontal="center"/>
    </xf>
    <xf numFmtId="164" fontId="0" fillId="0" borderId="0" xfId="3" applyNumberFormat="1" applyFont="1"/>
    <xf numFmtId="164" fontId="30" fillId="9" borderId="0" xfId="3" applyNumberFormat="1" applyFont="1" applyFill="1" applyAlignment="1">
      <alignment horizontal="center" wrapText="1"/>
    </xf>
    <xf numFmtId="9" fontId="0" fillId="0" borderId="0" xfId="3" applyFont="1" applyFill="1"/>
    <xf numFmtId="9" fontId="30" fillId="0" borderId="0" xfId="3" applyFont="1" applyFill="1" applyAlignment="1">
      <alignment horizontal="center" wrapText="1"/>
    </xf>
    <xf numFmtId="9" fontId="47" fillId="0" borderId="0" xfId="3" applyFont="1" applyFill="1" applyAlignment="1">
      <alignment horizontal="center"/>
    </xf>
    <xf numFmtId="9" fontId="7" fillId="0" borderId="0" xfId="3" applyFont="1" applyFill="1" applyAlignment="1">
      <alignment horizontal="center"/>
    </xf>
    <xf numFmtId="0" fontId="44" fillId="3" borderId="0" xfId="0" applyFont="1" applyFill="1" applyAlignment="1">
      <alignment horizontal="left"/>
    </xf>
    <xf numFmtId="0" fontId="5" fillId="12" borderId="1" xfId="0" applyFont="1" applyFill="1" applyBorder="1"/>
    <xf numFmtId="0" fontId="10" fillId="12" borderId="1" xfId="0" applyFont="1" applyFill="1" applyBorder="1" applyAlignment="1">
      <alignment horizontal="center"/>
    </xf>
    <xf numFmtId="0" fontId="5" fillId="12" borderId="1" xfId="0" applyFont="1" applyFill="1" applyBorder="1" applyAlignment="1">
      <alignment horizontal="center"/>
    </xf>
    <xf numFmtId="0" fontId="41" fillId="12" borderId="0" xfId="0" applyFont="1" applyFill="1"/>
    <xf numFmtId="0" fontId="44" fillId="12" borderId="1" xfId="0" applyFont="1" applyFill="1" applyBorder="1"/>
    <xf numFmtId="0" fontId="47" fillId="12" borderId="1" xfId="0" applyFont="1" applyFill="1" applyBorder="1" applyAlignment="1">
      <alignment horizontal="center"/>
    </xf>
    <xf numFmtId="9" fontId="44" fillId="12" borderId="1" xfId="0" applyNumberFormat="1" applyFont="1" applyFill="1" applyBorder="1" applyAlignment="1">
      <alignment horizontal="center"/>
    </xf>
    <xf numFmtId="0" fontId="44" fillId="12" borderId="1" xfId="0" applyFont="1" applyFill="1" applyBorder="1" applyAlignment="1">
      <alignment horizontal="center"/>
    </xf>
    <xf numFmtId="0" fontId="46" fillId="12" borderId="0" xfId="0" applyFont="1" applyFill="1"/>
    <xf numFmtId="0" fontId="45" fillId="12" borderId="1" xfId="0" applyFont="1" applyFill="1" applyBorder="1" applyAlignment="1">
      <alignment horizontal="center"/>
    </xf>
    <xf numFmtId="0" fontId="45" fillId="12" borderId="0" xfId="0" applyFont="1" applyFill="1" applyAlignment="1">
      <alignment horizontal="center"/>
    </xf>
    <xf numFmtId="0" fontId="4" fillId="12" borderId="1" xfId="0" applyFont="1" applyFill="1" applyBorder="1"/>
    <xf numFmtId="0" fontId="7" fillId="12" borderId="1" xfId="0" applyFont="1" applyFill="1" applyBorder="1" applyAlignment="1">
      <alignment horizontal="center"/>
    </xf>
    <xf numFmtId="0" fontId="4" fillId="12" borderId="1" xfId="0" applyFont="1" applyFill="1" applyBorder="1" applyAlignment="1">
      <alignment horizontal="center"/>
    </xf>
    <xf numFmtId="0" fontId="4" fillId="0" borderId="15" xfId="0" applyFont="1" applyBorder="1" applyAlignment="1">
      <alignment horizontal="center"/>
    </xf>
    <xf numFmtId="0" fontId="11" fillId="0" borderId="15" xfId="0" applyFont="1" applyBorder="1" applyAlignment="1">
      <alignment horizontal="center"/>
    </xf>
    <xf numFmtId="0" fontId="7" fillId="0" borderId="15" xfId="0" applyFont="1" applyBorder="1" applyAlignment="1">
      <alignment horizontal="center"/>
    </xf>
    <xf numFmtId="0" fontId="36" fillId="0" borderId="0" xfId="4"/>
    <xf numFmtId="0" fontId="37" fillId="0" borderId="12" xfId="5"/>
    <xf numFmtId="0" fontId="38" fillId="0" borderId="13" xfId="6"/>
    <xf numFmtId="0" fontId="51" fillId="0" borderId="0" xfId="0" applyFont="1"/>
    <xf numFmtId="0" fontId="44" fillId="12" borderId="1" xfId="0" applyFont="1" applyFill="1" applyBorder="1" applyAlignment="1" applyProtection="1">
      <alignment horizontal="center"/>
      <protection hidden="1"/>
    </xf>
    <xf numFmtId="0" fontId="45" fillId="12" borderId="1" xfId="0" applyFont="1" applyFill="1" applyBorder="1" applyAlignment="1" applyProtection="1">
      <alignment horizontal="center"/>
      <protection hidden="1"/>
    </xf>
    <xf numFmtId="0" fontId="4" fillId="7" borderId="1" xfId="0" applyFont="1" applyFill="1" applyBorder="1" applyAlignment="1" applyProtection="1">
      <alignment horizontal="center"/>
      <protection hidden="1"/>
    </xf>
    <xf numFmtId="0" fontId="20" fillId="7" borderId="1" xfId="0" applyFont="1" applyFill="1" applyBorder="1" applyAlignment="1" applyProtection="1">
      <alignment horizontal="center"/>
      <protection hidden="1"/>
    </xf>
    <xf numFmtId="0" fontId="48" fillId="7" borderId="1" xfId="0" applyFont="1" applyFill="1" applyBorder="1" applyAlignment="1" applyProtection="1">
      <alignment horizontal="center"/>
      <protection hidden="1"/>
    </xf>
    <xf numFmtId="164" fontId="48" fillId="7" borderId="0" xfId="3" applyNumberFormat="1" applyFont="1" applyFill="1" applyAlignment="1" applyProtection="1">
      <alignment horizontal="center"/>
      <protection hidden="1"/>
    </xf>
    <xf numFmtId="0" fontId="50" fillId="7" borderId="1" xfId="0" applyFont="1" applyFill="1" applyBorder="1" applyAlignment="1" applyProtection="1">
      <alignment horizontal="center"/>
      <protection hidden="1"/>
    </xf>
    <xf numFmtId="164" fontId="50" fillId="7" borderId="0" xfId="3" applyNumberFormat="1" applyFont="1" applyFill="1" applyAlignment="1" applyProtection="1">
      <alignment horizontal="center"/>
      <protection hidden="1"/>
    </xf>
    <xf numFmtId="0" fontId="47" fillId="7" borderId="1" xfId="0" applyFont="1" applyFill="1" applyBorder="1" applyAlignment="1" applyProtection="1">
      <alignment horizontal="center"/>
      <protection hidden="1"/>
    </xf>
    <xf numFmtId="0" fontId="44" fillId="7" borderId="1" xfId="0" applyFont="1" applyFill="1" applyBorder="1" applyAlignment="1" applyProtection="1">
      <alignment horizontal="center"/>
      <protection hidden="1"/>
    </xf>
    <xf numFmtId="0" fontId="47" fillId="12" borderId="1" xfId="0" applyFont="1" applyFill="1" applyBorder="1" applyAlignment="1" applyProtection="1">
      <alignment horizontal="center"/>
      <protection hidden="1"/>
    </xf>
    <xf numFmtId="0" fontId="49" fillId="12" borderId="8" xfId="1" applyFont="1" applyFill="1" applyAlignment="1" applyProtection="1">
      <alignment horizontal="center"/>
      <protection hidden="1"/>
    </xf>
    <xf numFmtId="0" fontId="32" fillId="10" borderId="8" xfId="1" applyFill="1" applyAlignment="1" applyProtection="1">
      <alignment horizontal="center"/>
      <protection hidden="1"/>
    </xf>
    <xf numFmtId="0" fontId="40" fillId="11" borderId="14" xfId="0" applyFont="1" applyFill="1" applyBorder="1" applyAlignment="1" applyProtection="1">
      <alignment horizontal="center"/>
      <protection hidden="1"/>
    </xf>
    <xf numFmtId="165" fontId="10" fillId="12" borderId="1" xfId="0" applyNumberFormat="1" applyFont="1" applyFill="1" applyBorder="1" applyAlignment="1" applyProtection="1">
      <alignment horizontal="center"/>
      <protection hidden="1"/>
    </xf>
    <xf numFmtId="165" fontId="7" fillId="7" borderId="1" xfId="0" applyNumberFormat="1" applyFont="1" applyFill="1" applyBorder="1" applyAlignment="1" applyProtection="1">
      <alignment horizontal="center"/>
      <protection hidden="1"/>
    </xf>
    <xf numFmtId="165" fontId="7" fillId="7" borderId="9" xfId="0" applyNumberFormat="1" applyFont="1" applyFill="1" applyBorder="1" applyAlignment="1" applyProtection="1">
      <alignment horizontal="center"/>
      <protection hidden="1"/>
    </xf>
    <xf numFmtId="0" fontId="52" fillId="0" borderId="0" xfId="0" applyFont="1"/>
    <xf numFmtId="0" fontId="20" fillId="0" borderId="0" xfId="0" applyFont="1" applyAlignment="1">
      <alignment horizontal="center" wrapText="1"/>
    </xf>
    <xf numFmtId="0" fontId="43" fillId="0" borderId="0" xfId="0" applyFont="1" applyAlignment="1">
      <alignment horizontal="left"/>
    </xf>
    <xf numFmtId="0" fontId="28" fillId="0" borderId="7" xfId="0" applyFont="1" applyBorder="1" applyAlignment="1">
      <alignment horizontal="right"/>
    </xf>
    <xf numFmtId="0" fontId="28" fillId="0" borderId="0" xfId="0" applyFont="1" applyAlignment="1">
      <alignment horizontal="right"/>
    </xf>
    <xf numFmtId="0" fontId="16" fillId="3" borderId="0" xfId="0" applyFont="1" applyFill="1"/>
    <xf numFmtId="0" fontId="17" fillId="3" borderId="0" xfId="0" applyFont="1" applyFill="1"/>
    <xf numFmtId="0" fontId="8" fillId="0" borderId="0" xfId="0" applyFont="1" applyAlignment="1">
      <alignment horizontal="center"/>
    </xf>
    <xf numFmtId="0" fontId="3" fillId="2" borderId="0" xfId="0" applyFont="1" applyFill="1" applyAlignment="1">
      <alignment horizontal="left"/>
    </xf>
    <xf numFmtId="0" fontId="31" fillId="0" borderId="0" xfId="0" applyFont="1" applyAlignment="1">
      <alignment horizontal="center"/>
    </xf>
    <xf numFmtId="0" fontId="27" fillId="0" borderId="0" xfId="0" applyFont="1" applyAlignment="1">
      <alignment horizontal="left"/>
    </xf>
    <xf numFmtId="0" fontId="34" fillId="8" borderId="0" xfId="2" applyFill="1" applyAlignment="1">
      <alignment horizontal="center" wrapText="1"/>
    </xf>
  </cellXfs>
  <cellStyles count="7">
    <cellStyle name="Heading 1" xfId="5" builtinId="16"/>
    <cellStyle name="Heading 2" xfId="6" builtinId="17"/>
    <cellStyle name="Hyperlink" xfId="2" builtinId="8"/>
    <cellStyle name="Normal" xfId="0" builtinId="0"/>
    <cellStyle name="Output" xfId="1" builtinId="21"/>
    <cellStyle name="Percent" xfId="3" builtinId="5"/>
    <cellStyle name="Title" xfId="4" builtinId="15"/>
  </cellStyles>
  <dxfs count="37">
    <dxf>
      <font>
        <b val="0"/>
        <i val="0"/>
        <strike val="0"/>
        <condense val="0"/>
        <extend val="0"/>
        <outline val="0"/>
        <shadow val="0"/>
        <u val="none"/>
        <vertAlign val="baseline"/>
        <sz val="11"/>
        <color rgb="FF000000"/>
        <name val="Calibri"/>
        <family val="2"/>
        <scheme val="none"/>
      </font>
      <numFmt numFmtId="165" formatCode="0.0000"/>
      <fill>
        <patternFill patternType="solid">
          <fgColor indexed="64"/>
          <bgColor theme="2"/>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1"/>
        <color rgb="FF000000"/>
        <name val="Calibri"/>
        <family val="2"/>
        <scheme val="none"/>
      </font>
      <fill>
        <patternFill patternType="none">
          <fgColor indexed="64"/>
          <bgColor theme="0"/>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1"/>
        <color rgb="FF000000"/>
        <name val="Calibri"/>
        <family val="2"/>
        <scheme val="none"/>
      </font>
      <fill>
        <patternFill patternType="none">
          <fgColor indexed="64"/>
          <bgColor theme="0"/>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1"/>
        <color rgb="FF000000"/>
        <name val="Calibri"/>
        <family val="2"/>
        <scheme val="none"/>
      </font>
      <fill>
        <patternFill patternType="none">
          <fgColor indexed="64"/>
          <bgColor theme="0"/>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0" formatCode="General"/>
      <fill>
        <patternFill patternType="solid">
          <fgColor indexed="64"/>
          <bgColor theme="2"/>
        </patternFill>
      </fill>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border diagonalUp="0" diagonalDown="0">
        <left style="hair">
          <color auto="1"/>
        </left>
        <right style="hair">
          <color auto="1"/>
        </right>
        <top style="hair">
          <color auto="1"/>
        </top>
        <bottom style="hair">
          <color auto="1"/>
        </bottom>
        <vertical/>
        <horizontal/>
      </border>
    </dxf>
    <dxf>
      <border outline="0">
        <bottom style="hair">
          <color auto="1"/>
        </bottom>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rgb="FF000000"/>
        <name val="Arial Nova"/>
        <family val="2"/>
        <scheme val="none"/>
      </font>
      <fill>
        <patternFill patternType="solid">
          <fgColor rgb="FF000000"/>
          <bgColor rgb="FFBFBFBF"/>
        </patternFill>
      </fill>
      <alignment horizontal="center" vertical="bottom" textRotation="0" wrapText="1" indent="0" justifyLastLine="0" shrinkToFit="0" readingOrder="0"/>
    </dxf>
    <dxf>
      <font>
        <b/>
        <i val="0"/>
        <strike val="0"/>
        <condense val="0"/>
        <extend val="0"/>
        <outline val="0"/>
        <shadow val="0"/>
        <u val="none"/>
        <vertAlign val="baseline"/>
        <sz val="11"/>
        <color rgb="FF3F3F3F"/>
        <name val="Calibri"/>
        <scheme val="none"/>
      </font>
      <numFmt numFmtId="0" formatCode="General"/>
      <fill>
        <patternFill patternType="solid">
          <fgColor rgb="FFF2F2F2"/>
          <bgColor indexed="65"/>
        </patternFill>
      </fill>
      <alignment horizontal="center" vertical="bottom" textRotation="0" wrapText="0" indent="0" justifyLastLine="0" shrinkToFit="0" readingOrder="0"/>
      <border diagonalUp="0" diagonalDown="0">
        <left style="thin">
          <color rgb="FF3F3F3F"/>
        </left>
        <right style="thin">
          <color rgb="FF3F3F3F"/>
        </right>
        <top/>
        <bottom/>
        <vertical/>
        <horizontal/>
      </border>
    </dxf>
    <dxf>
      <font>
        <b val="0"/>
        <i val="0"/>
        <strike val="0"/>
        <condense val="0"/>
        <extend val="0"/>
        <outline val="0"/>
        <shadow val="0"/>
        <u val="none"/>
        <vertAlign val="baseline"/>
        <sz val="11"/>
        <color rgb="FF000000"/>
        <name val="Calibri"/>
        <family val="2"/>
        <scheme val="none"/>
      </font>
      <fill>
        <patternFill patternType="none">
          <fgColor indexed="64"/>
          <bgColor theme="0"/>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none"/>
      </fill>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2"/>
        </patternFill>
      </fill>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border diagonalUp="0" diagonalDown="0">
        <left style="hair">
          <color auto="1"/>
        </left>
        <right style="hair">
          <color auto="1"/>
        </right>
        <top style="hair">
          <color auto="1"/>
        </top>
        <bottom style="hair">
          <color auto="1"/>
        </bottom>
        <vertical/>
        <horizontal/>
      </border>
    </dxf>
    <dxf>
      <border outline="0">
        <bottom style="hair">
          <color auto="1"/>
        </bottom>
      </border>
    </dxf>
    <dxf>
      <font>
        <b/>
        <i val="0"/>
        <strike val="0"/>
        <condense val="0"/>
        <extend val="0"/>
        <outline val="0"/>
        <shadow val="0"/>
        <u val="none"/>
        <vertAlign val="baseline"/>
        <sz val="10"/>
        <color rgb="FF000000"/>
        <name val="Arial Nova"/>
        <family val="2"/>
        <scheme val="none"/>
      </font>
      <fill>
        <patternFill patternType="none">
          <fgColor rgb="FF000000"/>
          <bgColor rgb="FFBFBFBF"/>
        </patternFill>
      </fill>
      <alignment horizontal="center" vertical="bottom" textRotation="0" wrapText="1" indent="0" justifyLastLine="0" shrinkToFit="0" readingOrder="0"/>
    </dxf>
    <dxf>
      <font>
        <b/>
        <i val="0"/>
        <strike val="0"/>
        <condense val="0"/>
        <extend val="0"/>
        <outline val="0"/>
        <shadow val="0"/>
        <u val="none"/>
        <vertAlign val="baseline"/>
        <sz val="11"/>
        <color rgb="FF000000"/>
        <name val="Calibri"/>
        <family val="2"/>
        <scheme val="none"/>
      </font>
      <numFmt numFmtId="164" formatCode="0.0%"/>
      <fill>
        <patternFill patternType="solid">
          <fgColor indexed="64"/>
          <bgColor theme="2"/>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11"/>
        <color rgb="FF000000"/>
        <name val="Calibri"/>
        <family val="2"/>
        <scheme val="none"/>
      </font>
      <fill>
        <patternFill patternType="solid">
          <fgColor indexed="64"/>
          <bgColor theme="2"/>
        </patternFill>
      </fill>
      <alignment horizontal="center" vertical="bottom" textRotation="0" wrapText="0" indent="0" justifyLastLine="0" shrinkToFit="0" readingOrder="0"/>
      <border diagonalUp="0" diagonalDown="0">
        <left/>
        <right/>
        <top style="hair">
          <color auto="1"/>
        </top>
        <bottom style="hair">
          <color auto="1"/>
        </bottom>
      </border>
      <protection locked="1" hidden="1"/>
    </dxf>
    <dxf>
      <font>
        <b/>
        <i val="0"/>
        <strike val="0"/>
        <condense val="0"/>
        <extend val="0"/>
        <outline val="0"/>
        <shadow val="0"/>
        <u val="none"/>
        <vertAlign val="baseline"/>
        <sz val="11"/>
        <color rgb="FF000000"/>
        <name val="Calibri"/>
        <family val="2"/>
        <scheme val="none"/>
      </font>
      <fill>
        <patternFill patternType="solid">
          <fgColor indexed="64"/>
          <bgColor theme="2"/>
        </patternFill>
      </fill>
      <alignment horizontal="center" vertical="bottom" textRotation="0" wrapText="0" indent="0" justifyLastLine="0" shrinkToFit="0" readingOrder="0"/>
      <border diagonalUp="0" diagonalDown="0">
        <left style="hair">
          <color auto="1"/>
        </left>
        <right/>
        <top style="hair">
          <color auto="1"/>
        </top>
        <bottom style="hair">
          <color auto="1"/>
        </bottom>
      </border>
      <protection locked="1" hidden="1"/>
    </dxf>
    <dxf>
      <font>
        <b val="0"/>
        <i val="0"/>
        <strike val="0"/>
        <condense val="0"/>
        <extend val="0"/>
        <outline val="0"/>
        <shadow val="0"/>
        <u val="none"/>
        <vertAlign val="baseline"/>
        <sz val="10"/>
        <color theme="1"/>
        <name val="Arial Nova"/>
        <family val="2"/>
        <scheme val="none"/>
      </font>
      <fill>
        <patternFill patternType="none"/>
      </fill>
      <alignment horizontal="center" vertical="bottom" textRotation="0" wrapText="0" indent="0" justifyLastLine="0" shrinkToFit="0" readingOrder="0"/>
      <border diagonalUp="0" diagonalDown="0" outline="0">
        <left style="hair">
          <color auto="1"/>
        </left>
        <right/>
        <top style="hair">
          <color auto="1"/>
        </top>
        <bottom style="hair">
          <color auto="1"/>
        </bottom>
      </border>
    </dxf>
    <dxf>
      <font>
        <b val="0"/>
        <i val="0"/>
        <strike val="0"/>
        <condense val="0"/>
        <extend val="0"/>
        <outline val="0"/>
        <shadow val="0"/>
        <u val="none"/>
        <vertAlign val="baseline"/>
        <sz val="11"/>
        <color rgb="FF000000"/>
        <name val="Calibri"/>
        <family val="2"/>
        <scheme val="none"/>
      </font>
      <fill>
        <patternFill patternType="none">
          <fgColor indexed="64"/>
          <bgColor theme="0"/>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2"/>
        </patternFill>
      </fill>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border diagonalUp="0" diagonalDown="0">
        <left style="hair">
          <color auto="1"/>
        </left>
        <right style="hair">
          <color auto="1"/>
        </right>
        <top style="hair">
          <color auto="1"/>
        </top>
        <bottom style="hair">
          <color auto="1"/>
        </bottom>
        <vertical/>
        <horizontal/>
      </border>
    </dxf>
    <dxf>
      <border outline="0">
        <bottom style="hair">
          <color auto="1"/>
        </bottom>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rgb="FF000000"/>
        <name val="Arial Nova"/>
        <family val="2"/>
        <scheme val="none"/>
      </font>
      <fill>
        <patternFill patternType="solid">
          <fgColor rgb="FF000000"/>
          <bgColor rgb="FFBFBFBF"/>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Nova"/>
        <family val="2"/>
        <scheme val="none"/>
      </font>
      <numFmt numFmtId="0" formatCode="General"/>
      <fill>
        <patternFill patternType="solid">
          <fgColor indexed="64"/>
          <bgColor theme="2"/>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2"/>
        </patternFill>
      </fill>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theme="1"/>
        <name val="Arial Nova"/>
        <family val="2"/>
        <scheme val="none"/>
      </font>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none"/>
      </fill>
    </dxf>
    <dxf>
      <font>
        <b val="0"/>
        <i val="0"/>
        <strike val="0"/>
        <condense val="0"/>
        <extend val="0"/>
        <outline val="0"/>
        <shadow val="0"/>
        <u val="none"/>
        <vertAlign val="baseline"/>
        <sz val="10"/>
        <color theme="1"/>
        <name val="Arial Nova"/>
        <family val="2"/>
        <scheme val="none"/>
      </font>
      <border diagonalUp="0" diagonalDown="0">
        <left style="hair">
          <color auto="1"/>
        </left>
        <right style="hair">
          <color auto="1"/>
        </right>
        <top style="hair">
          <color auto="1"/>
        </top>
        <bottom style="hair">
          <color auto="1"/>
        </bottom>
        <vertical/>
        <horizontal/>
      </border>
    </dxf>
    <dxf>
      <border outline="0">
        <right style="hair">
          <color auto="1"/>
        </right>
        <bottom style="hair">
          <color auto="1"/>
        </bottom>
      </border>
    </dxf>
    <dxf>
      <font>
        <b val="0"/>
        <i val="0"/>
        <strike val="0"/>
        <condense val="0"/>
        <extend val="0"/>
        <outline val="0"/>
        <shadow val="0"/>
        <u val="none"/>
        <vertAlign val="baseline"/>
        <sz val="10"/>
        <color theme="1"/>
        <name val="Arial Nova"/>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rgb="FF000000"/>
        <name val="Arial Nova"/>
        <family val="2"/>
        <scheme val="none"/>
      </font>
      <fill>
        <patternFill patternType="solid">
          <fgColor rgb="FF000000"/>
          <bgColor rgb="FFBFBFBF"/>
        </patternFill>
      </fill>
      <alignment horizontal="center" vertical="bottom" textRotation="0" wrapText="1"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7</xdr:col>
      <xdr:colOff>37331</xdr:colOff>
      <xdr:row>0</xdr:row>
      <xdr:rowOff>293077</xdr:rowOff>
    </xdr:to>
    <xdr:pic>
      <xdr:nvPicPr>
        <xdr:cNvPr id="2" name="Picture 1" descr="A logo with white text&#10;&#10;Description automatically generated">
          <a:extLst>
            <a:ext uri="{FF2B5EF4-FFF2-40B4-BE49-F238E27FC236}">
              <a16:creationId xmlns:a16="http://schemas.microsoft.com/office/drawing/2014/main" id="{1C87F167-CC16-405D-9571-2EF407E6D3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0"/>
          <a:ext cx="646931" cy="2930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350520</xdr:colOff>
      <xdr:row>1</xdr:row>
      <xdr:rowOff>0</xdr:rowOff>
    </xdr:from>
    <xdr:to>
      <xdr:col>6</xdr:col>
      <xdr:colOff>990</xdr:colOff>
      <xdr:row>1</xdr:row>
      <xdr:rowOff>293077</xdr:rowOff>
    </xdr:to>
    <xdr:pic>
      <xdr:nvPicPr>
        <xdr:cNvPr id="3" name="Picture 2" descr="A logo with white text&#10;&#10;Description automatically generated">
          <a:extLst>
            <a:ext uri="{FF2B5EF4-FFF2-40B4-BE49-F238E27FC236}">
              <a16:creationId xmlns:a16="http://schemas.microsoft.com/office/drawing/2014/main" id="{A8608094-F67E-F272-C6AB-0ADDFA03FF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6100" y="83820"/>
          <a:ext cx="631544" cy="292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579120</xdr:colOff>
      <xdr:row>0</xdr:row>
      <xdr:rowOff>28575</xdr:rowOff>
    </xdr:from>
    <xdr:to>
      <xdr:col>7</xdr:col>
      <xdr:colOff>591539</xdr:colOff>
      <xdr:row>1</xdr:row>
      <xdr:rowOff>31559</xdr:rowOff>
    </xdr:to>
    <xdr:pic>
      <xdr:nvPicPr>
        <xdr:cNvPr id="3" name="Picture 2" descr="A logo with white text&#10;&#10;Description automatically generated">
          <a:extLst>
            <a:ext uri="{FF2B5EF4-FFF2-40B4-BE49-F238E27FC236}">
              <a16:creationId xmlns:a16="http://schemas.microsoft.com/office/drawing/2014/main" id="{78907B0B-0FD0-45C2-B97B-1F5DC93E6178}"/>
            </a:ext>
            <a:ext uri="{147F2762-F138-4A5C-976F-8EAC2B608ADB}">
              <a16:predDERef xmlns:a16="http://schemas.microsoft.com/office/drawing/2014/main" pred="{986A4BF8-D0B5-44B4-9892-A0B1DAD2D8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9820" y="28575"/>
          <a:ext cx="622019" cy="28873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4344FA-C620-41A9-A895-E42522A593EC}" name="Table6" displayName="Table6" ref="A8:F200" totalsRowShown="0" headerRowDxfId="36" dataDxfId="35" tableBorderDxfId="34">
  <autoFilter ref="A8:F200" xr:uid="{E14344FA-C620-41A9-A895-E42522A593EC}"/>
  <tableColumns count="6">
    <tableColumn id="1" xr3:uid="{1D041749-AC81-4A89-B463-286F6A3D34AD}" name="Asset/ ID" dataDxfId="33"/>
    <tableColumn id="2" xr3:uid="{665C02A8-9FE9-410C-B495-4A1420EAE2F1}" name="Qty." dataDxfId="32"/>
    <tableColumn id="3" xr3:uid="{61B4D7E8-BE60-45BE-B6D0-52BFF374355C}" name="Location" dataDxfId="31"/>
    <tableColumn id="4" xr3:uid="{F92D327A-B98A-4221-B6C4-E0B9D33CB843}" name="Est. Useful Life Remaining (Yrs)" dataDxfId="30"/>
    <tableColumn id="5" xr3:uid="{E2DCD54D-4DDE-43FA-A084-C46FC9EE118B}" name="Condition Score" dataDxfId="29"/>
    <tableColumn id="6" xr3:uid="{A5CE0F6A-AE1C-4AB1-82BC-2C282C2AD8EF}" name="Criticality Total Score" dataDxfId="28">
      <calculatedColumnFormula>'4 Criticality'!G9</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A4B811-A529-45DD-8ACE-B1C750C6B61B}" name="Table7" displayName="Table7" ref="A9:G200" totalsRowShown="0" headerRowDxfId="27" dataDxfId="26" tableBorderDxfId="25">
  <autoFilter ref="A9:G200" xr:uid="{5BA4B811-A529-45DD-8ACE-B1C750C6B61B}"/>
  <tableColumns count="7">
    <tableColumn id="1" xr3:uid="{D93E4AB8-E721-4814-A524-9358D7EE5C13}" name="Asset" dataDxfId="24"/>
    <tableColumn id="2" xr3:uid="{D9C078F2-0307-41F5-9DB9-986FCF9CB6DC}" name="Qty." dataDxfId="23"/>
    <tableColumn id="3" xr3:uid="{19CDB804-0ED1-44DB-86BC-E0A8A02EF4E5}" name="Year Installed" dataDxfId="22"/>
    <tableColumn id="4" xr3:uid="{F2B3F1D0-A6C8-4ADA-A559-D441B4ADC648}" name="Expected Useful Life " dataDxfId="21"/>
    <tableColumn id="5" xr3:uid="{1710B51B-F3FD-446B-8D78-B79008B593F6}" name="Last Yr. of Expected Useful Life" dataDxfId="20"/>
    <tableColumn id="6" xr3:uid="{534350FF-41CA-4C8D-911C-647681B0487E}" name="Useful Life Remaining" dataDxfId="19"/>
    <tableColumn id="7" xr3:uid="{3ACA46D5-47CE-4B1B-AC10-4593C9763985}" name="EST %" dataDxfId="18" dataCellStyle="Percent">
      <calculatedColumnFormula>Table7[[#This Row],[Useful Life Remaining]]/Table7[[#This Row],[Expected Useful Life ]]</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D92468-1D2D-44AC-A173-420CCE733988}" name="Table3" displayName="Table3" ref="A8:F200" totalsRowShown="0" headerRowDxfId="17" tableBorderDxfId="16">
  <autoFilter ref="A8:F200" xr:uid="{76D92468-1D2D-44AC-A173-420CCE733988}"/>
  <tableColumns count="6">
    <tableColumn id="1" xr3:uid="{18A11CE7-95C8-4B47-99B8-4EE5D6DD2F68}" name="Asset" dataDxfId="15"/>
    <tableColumn id="2" xr3:uid="{215941C3-ED9F-4B23-A065-41288257EEC4}" name="Qty." dataDxfId="14"/>
    <tableColumn id="3" xr3:uid="{ADA1FE8F-EEAF-407F-9BC4-FAF9A2535527}" name="EST % Life Remaining" dataDxfId="13"/>
    <tableColumn id="4" xr3:uid="{353F80F1-7C34-43C0-98EC-F2A3BECAF391}" name="Condition" dataDxfId="12"/>
    <tableColumn id="5" xr3:uid="{DF56CB49-863D-46AE-B65F-C4036984B831}" name="Reliable?" dataDxfId="11"/>
    <tableColumn id="6" xr3:uid="{726243D5-9C1E-4D30-BFCD-6344CB279AEA}" name="Condition Score" dataDxfId="10">
      <calculatedColumnFormula array="1">(_xlfn.IFS(D9="excellent",5,D9="good",4,D9="fair",3,D9="poor",2,D9="very poor",1))*(_xlfn.IFS(E9="yes",1,E9="no",0.6,E9="unknown",0.7))*(_xlfn.IFS(Table7[[#This Row],[EST %]]&gt;0.5,1,Table7[[#This Row],[EST %]]&lt;0.5,0.7))</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ABA5A6-03DF-4F6E-BC58-9B1B8476171C}" name="Table8" displayName="Table8" ref="A8:G200" totalsRowShown="0" headerRowDxfId="9" dataDxfId="8" tableBorderDxfId="7">
  <autoFilter ref="A8:G200" xr:uid="{41ABA5A6-03DF-4F6E-BC58-9B1B8476171C}"/>
  <tableColumns count="7">
    <tableColumn id="1" xr3:uid="{220CC8BF-F680-470A-A6AA-8532F8C8BFC4}" name="Asset" dataDxfId="6"/>
    <tableColumn id="2" xr3:uid="{2C43EF9F-99A2-474F-9B8D-46B7CCB55FB8}" name="Qty." dataDxfId="5">
      <calculatedColumnFormula>Table6[[#This Row],[Qty.]]</calculatedColumnFormula>
    </tableColumn>
    <tableColumn id="3" xr3:uid="{211D11EE-8BEC-4340-8242-11F22B73B549}" name="Condition Score" dataDxfId="4"/>
    <tableColumn id="4" xr3:uid="{8919E9E8-9BA6-4B51-8F0F-AA0661FA39A7}" name="Likelihood of Failure" dataDxfId="3"/>
    <tableColumn id="5" xr3:uid="{8567C9D8-6B59-4996-8C4B-9F9D5919E233}" name="Consequence of Failure" dataDxfId="2"/>
    <tableColumn id="6" xr3:uid="{6589B345-CE9D-4D05-8EA5-B632F0695C2D}" name="Redundancy?" dataDxfId="1"/>
    <tableColumn id="7" xr3:uid="{0900D4C4-02A2-4A95-8F30-3A3166CCC8BB}" name="Criticality Total Score" dataDxfId="0">
      <calculatedColumnFormula array="1">(AVERAGE(C9:E9))*(_xlfn.IFS(F9="yes",1,F9="no",1.6))</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info@RCAP.org%20for%20assist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A26F-AECD-4462-BCAF-988A551D6D26}">
  <dimension ref="A1:L41"/>
  <sheetViews>
    <sheetView topLeftCell="A20" zoomScale="75" workbookViewId="0">
      <selection activeCell="N38" sqref="N38"/>
    </sheetView>
  </sheetViews>
  <sheetFormatPr baseColWidth="10" defaultColWidth="8.83203125" defaultRowHeight="15" x14ac:dyDescent="0.2"/>
  <sheetData>
    <row r="1" spans="1:12" ht="24" x14ac:dyDescent="0.3">
      <c r="A1" s="158" t="s">
        <v>0</v>
      </c>
    </row>
    <row r="2" spans="1:12" ht="16" x14ac:dyDescent="0.2">
      <c r="A2" s="129" t="s">
        <v>1</v>
      </c>
    </row>
    <row r="4" spans="1:12" ht="21" thickBot="1" x14ac:dyDescent="0.3">
      <c r="A4" s="159" t="s">
        <v>2</v>
      </c>
    </row>
    <row r="5" spans="1:12" ht="16" thickTop="1" x14ac:dyDescent="0.2">
      <c r="A5" s="161" t="s">
        <v>3</v>
      </c>
    </row>
    <row r="6" spans="1:12" x14ac:dyDescent="0.2">
      <c r="A6" t="s">
        <v>4</v>
      </c>
      <c r="L6" t="s">
        <v>5</v>
      </c>
    </row>
    <row r="7" spans="1:12" x14ac:dyDescent="0.2">
      <c r="A7" t="s">
        <v>6</v>
      </c>
    </row>
    <row r="9" spans="1:12" ht="19" thickBot="1" x14ac:dyDescent="0.3">
      <c r="A9" s="160" t="s">
        <v>7</v>
      </c>
    </row>
    <row r="10" spans="1:12" ht="16" thickTop="1" x14ac:dyDescent="0.2">
      <c r="A10" s="126" t="s">
        <v>8</v>
      </c>
    </row>
    <row r="11" spans="1:12" x14ac:dyDescent="0.2">
      <c r="A11" t="s">
        <v>9</v>
      </c>
    </row>
    <row r="12" spans="1:12" x14ac:dyDescent="0.2">
      <c r="A12" t="s">
        <v>10</v>
      </c>
    </row>
    <row r="13" spans="1:12" x14ac:dyDescent="0.2">
      <c r="A13" t="s">
        <v>11</v>
      </c>
    </row>
    <row r="14" spans="1:12" x14ac:dyDescent="0.2">
      <c r="A14" t="s">
        <v>12</v>
      </c>
    </row>
    <row r="16" spans="1:12" ht="19" thickBot="1" x14ac:dyDescent="0.3">
      <c r="A16" s="160" t="s">
        <v>13</v>
      </c>
    </row>
    <row r="17" spans="1:1" ht="16" thickTop="1" x14ac:dyDescent="0.2">
      <c r="A17" s="126" t="s">
        <v>14</v>
      </c>
    </row>
    <row r="18" spans="1:1" x14ac:dyDescent="0.2">
      <c r="A18" s="126" t="s">
        <v>15</v>
      </c>
    </row>
    <row r="19" spans="1:1" x14ac:dyDescent="0.2">
      <c r="A19" t="s">
        <v>16</v>
      </c>
    </row>
    <row r="20" spans="1:1" x14ac:dyDescent="0.2">
      <c r="A20" t="s">
        <v>17</v>
      </c>
    </row>
    <row r="21" spans="1:1" x14ac:dyDescent="0.2">
      <c r="A21" s="126" t="s">
        <v>18</v>
      </c>
    </row>
    <row r="22" spans="1:1" x14ac:dyDescent="0.2">
      <c r="A22" s="126" t="s">
        <v>19</v>
      </c>
    </row>
    <row r="24" spans="1:1" ht="19" thickBot="1" x14ac:dyDescent="0.3">
      <c r="A24" s="160" t="s">
        <v>20</v>
      </c>
    </row>
    <row r="25" spans="1:1" ht="16" thickTop="1" x14ac:dyDescent="0.2">
      <c r="A25" s="126" t="s">
        <v>21</v>
      </c>
    </row>
    <row r="26" spans="1:1" x14ac:dyDescent="0.2">
      <c r="A26" t="s">
        <v>22</v>
      </c>
    </row>
    <row r="27" spans="1:1" x14ac:dyDescent="0.2">
      <c r="A27" t="s">
        <v>23</v>
      </c>
    </row>
    <row r="28" spans="1:1" x14ac:dyDescent="0.2">
      <c r="A28" s="126" t="s">
        <v>24</v>
      </c>
    </row>
    <row r="30" spans="1:1" ht="19" thickBot="1" x14ac:dyDescent="0.3">
      <c r="A30" s="160" t="s">
        <v>25</v>
      </c>
    </row>
    <row r="31" spans="1:1" ht="16" thickTop="1" x14ac:dyDescent="0.2">
      <c r="A31" s="126" t="s">
        <v>26</v>
      </c>
    </row>
    <row r="32" spans="1:1" x14ac:dyDescent="0.2">
      <c r="A32" s="126" t="s">
        <v>27</v>
      </c>
    </row>
    <row r="33" spans="1:1" x14ac:dyDescent="0.2">
      <c r="A33" t="s">
        <v>28</v>
      </c>
    </row>
    <row r="34" spans="1:1" x14ac:dyDescent="0.2">
      <c r="A34" t="s">
        <v>29</v>
      </c>
    </row>
    <row r="35" spans="1:1" x14ac:dyDescent="0.2">
      <c r="A35" t="s">
        <v>30</v>
      </c>
    </row>
    <row r="36" spans="1:1" x14ac:dyDescent="0.2">
      <c r="A36" s="179" t="s">
        <v>31</v>
      </c>
    </row>
    <row r="38" spans="1:1" ht="19" thickBot="1" x14ac:dyDescent="0.3">
      <c r="A38" s="160" t="s">
        <v>32</v>
      </c>
    </row>
    <row r="39" spans="1:1" ht="16" thickTop="1" x14ac:dyDescent="0.2">
      <c r="A39" t="s">
        <v>33</v>
      </c>
    </row>
    <row r="40" spans="1:1" x14ac:dyDescent="0.2">
      <c r="A40" t="s">
        <v>34</v>
      </c>
    </row>
    <row r="41" spans="1:1" x14ac:dyDescent="0.2">
      <c r="A41" t="s">
        <v>35</v>
      </c>
    </row>
  </sheetData>
  <sheetProtection algorithmName="SHA-512" hashValue="UydAEj1fzkWMHldBxwBQQDrWCiELU1qVwvH7FMw1K1Cl233IK5yNojwfdju7/B46047143iA1n3+ohR6SUpRqA==" saltValue="SOX7eLK/76WRLkPm3QgESQ==" spinCount="100000" sheet="1" objects="1" scenarios="1" formatColumns="0" formatRow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201F-F59C-4E5C-BB82-A79CA2063B57}">
  <dimension ref="A1:M211"/>
  <sheetViews>
    <sheetView tabSelected="1" topLeftCell="A2" zoomScale="65" zoomScaleNormal="100" workbookViewId="0">
      <selection activeCell="C15" sqref="C15"/>
    </sheetView>
  </sheetViews>
  <sheetFormatPr baseColWidth="10" defaultColWidth="8.83203125" defaultRowHeight="15" customHeight="1" x14ac:dyDescent="0.2"/>
  <cols>
    <col min="1" max="1" width="40.6640625" customWidth="1"/>
    <col min="2" max="2" width="8.33203125" customWidth="1"/>
    <col min="3" max="3" width="24.33203125" customWidth="1"/>
    <col min="4" max="4" width="16" customWidth="1"/>
    <col min="5" max="5" width="12.5" customWidth="1"/>
    <col min="6" max="6" width="14.5" customWidth="1"/>
    <col min="7" max="7" width="11.33203125" customWidth="1"/>
    <col min="8" max="8" width="13.6640625" customWidth="1"/>
    <col min="9" max="9" width="10.5" customWidth="1"/>
  </cols>
  <sheetData>
    <row r="1" spans="1:13" ht="6.5" hidden="1" customHeight="1" x14ac:dyDescent="0.2">
      <c r="A1" s="14"/>
      <c r="B1" s="14"/>
      <c r="C1" s="14"/>
      <c r="D1" s="14"/>
      <c r="E1" s="14"/>
      <c r="F1" s="14"/>
      <c r="G1" s="14"/>
      <c r="H1" s="14"/>
      <c r="I1" s="14"/>
      <c r="J1" s="14"/>
    </row>
    <row r="2" spans="1:13" ht="25" x14ac:dyDescent="0.3">
      <c r="A2" s="181" t="s">
        <v>36</v>
      </c>
      <c r="B2" s="181"/>
      <c r="C2" s="181"/>
      <c r="D2" s="181"/>
      <c r="E2" s="181"/>
      <c r="F2" s="181"/>
      <c r="G2" s="182"/>
      <c r="H2" s="183"/>
      <c r="I2" s="23"/>
      <c r="J2" s="15"/>
    </row>
    <row r="3" spans="1:13" ht="5.5" hidden="1" customHeight="1" x14ac:dyDescent="0.25">
      <c r="A3" s="16"/>
      <c r="B3" s="16"/>
      <c r="C3" s="16"/>
      <c r="D3" s="16"/>
      <c r="E3" s="16"/>
      <c r="F3" s="16"/>
      <c r="G3" s="57"/>
      <c r="H3" s="22"/>
      <c r="I3" s="23"/>
      <c r="J3" s="15"/>
    </row>
    <row r="4" spans="1:13" ht="23" x14ac:dyDescent="0.25">
      <c r="A4" s="100" t="s">
        <v>37</v>
      </c>
      <c r="B4" s="101" t="s">
        <v>38</v>
      </c>
      <c r="C4" s="101"/>
      <c r="D4" s="102"/>
      <c r="E4" s="102"/>
      <c r="F4" s="19"/>
      <c r="G4" s="58"/>
      <c r="H4" s="17"/>
      <c r="I4" s="17"/>
      <c r="J4" s="15"/>
    </row>
    <row r="5" spans="1:13" ht="23" x14ac:dyDescent="0.25">
      <c r="A5" s="100" t="s">
        <v>39</v>
      </c>
      <c r="B5" s="103" t="s">
        <v>40</v>
      </c>
      <c r="C5" s="103"/>
      <c r="D5" s="104"/>
      <c r="E5" s="100"/>
      <c r="F5" s="19"/>
      <c r="G5" s="58"/>
      <c r="H5" s="17"/>
      <c r="I5" s="17"/>
      <c r="J5" s="15"/>
    </row>
    <row r="6" spans="1:13" ht="12.5" hidden="1" customHeight="1" x14ac:dyDescent="0.25">
      <c r="A6" s="15"/>
      <c r="B6" s="15"/>
      <c r="C6" s="15"/>
      <c r="D6" s="15"/>
      <c r="E6" s="15"/>
      <c r="F6" s="15"/>
      <c r="G6" s="59"/>
      <c r="H6" s="15"/>
      <c r="I6" s="15"/>
      <c r="J6" s="15"/>
    </row>
    <row r="7" spans="1:13" ht="6" hidden="1" customHeight="1" x14ac:dyDescent="0.2">
      <c r="A7" s="14"/>
      <c r="B7" s="14"/>
      <c r="C7" s="14"/>
      <c r="D7" s="14"/>
      <c r="E7" s="14"/>
      <c r="F7" s="14"/>
      <c r="G7" s="60"/>
      <c r="H7" s="14"/>
      <c r="I7" s="14"/>
      <c r="J7" s="14"/>
    </row>
    <row r="8" spans="1:13" ht="61" x14ac:dyDescent="0.25">
      <c r="A8" s="128" t="s">
        <v>41</v>
      </c>
      <c r="B8" s="128" t="s">
        <v>42</v>
      </c>
      <c r="C8" s="128" t="s">
        <v>43</v>
      </c>
      <c r="D8" s="127" t="s">
        <v>44</v>
      </c>
      <c r="E8" s="127" t="s">
        <v>45</v>
      </c>
      <c r="F8" s="127" t="s">
        <v>46</v>
      </c>
      <c r="G8" s="180" t="s">
        <v>47</v>
      </c>
      <c r="H8" s="127"/>
      <c r="I8" s="127"/>
      <c r="J8" s="127"/>
      <c r="K8" s="127"/>
      <c r="L8" s="127"/>
      <c r="M8" s="127"/>
    </row>
    <row r="9" spans="1:13" ht="25.25" hidden="1" customHeight="1" x14ac:dyDescent="0.2">
      <c r="A9" s="53"/>
      <c r="B9" s="63"/>
      <c r="C9" s="53"/>
      <c r="D9" s="97"/>
      <c r="E9" s="97"/>
      <c r="F9" s="97">
        <f>'4 Criticality'!G9</f>
        <v>0</v>
      </c>
      <c r="G9" s="62"/>
      <c r="H9" s="62"/>
      <c r="I9" s="63"/>
    </row>
    <row r="10" spans="1:13" s="149" customFormat="1" ht="25.25" customHeight="1" x14ac:dyDescent="0.2">
      <c r="A10" s="145" t="s">
        <v>48</v>
      </c>
      <c r="B10" s="150" t="s">
        <v>49</v>
      </c>
      <c r="C10" s="148" t="s">
        <v>50</v>
      </c>
      <c r="D10" s="162">
        <f ca="1">'2 Useful Life'!F10</f>
        <v>2</v>
      </c>
      <c r="E10" s="163">
        <f ca="1">Table3[[#This Row],[Condition Score]]</f>
        <v>0.6</v>
      </c>
      <c r="F10" s="162">
        <f ca="1">'4 Criticality'!G10</f>
        <v>0.52</v>
      </c>
      <c r="G10" s="151"/>
      <c r="H10" s="151"/>
      <c r="I10" s="151"/>
    </row>
    <row r="11" spans="1:13" ht="25.25" customHeight="1" x14ac:dyDescent="0.2">
      <c r="A11" s="9"/>
      <c r="B11" s="90"/>
      <c r="C11" s="10"/>
      <c r="D11" s="164">
        <f ca="1">'2 Useful Life'!F11</f>
        <v>-2024</v>
      </c>
      <c r="E11" s="165" t="e">
        <f ca="1">Table3[[#This Row],[Condition Score]]</f>
        <v>#N/A</v>
      </c>
      <c r="F11" s="164" t="e">
        <f ca="1">'4 Criticality'!G11</f>
        <v>#N/A</v>
      </c>
      <c r="G11" s="64"/>
      <c r="H11" s="64"/>
      <c r="I11" s="65"/>
    </row>
    <row r="12" spans="1:13" ht="25.25" customHeight="1" x14ac:dyDescent="0.2">
      <c r="A12" s="9"/>
      <c r="B12" s="90"/>
      <c r="C12" s="10"/>
      <c r="D12" s="164">
        <f ca="1">'2 Useful Life'!F12</f>
        <v>-2024</v>
      </c>
      <c r="E12" s="165" t="e">
        <f ca="1">Table3[[#This Row],[Condition Score]]</f>
        <v>#N/A</v>
      </c>
      <c r="F12" s="164" t="e">
        <f ca="1">'4 Criticality'!G12</f>
        <v>#N/A</v>
      </c>
      <c r="G12" s="65"/>
      <c r="H12" s="65"/>
      <c r="I12" s="65"/>
    </row>
    <row r="13" spans="1:13" ht="25.25" customHeight="1" x14ac:dyDescent="0.2">
      <c r="A13" s="9"/>
      <c r="B13" s="90"/>
      <c r="C13" s="10"/>
      <c r="D13" s="164">
        <f ca="1">'2 Useful Life'!F13</f>
        <v>-2024</v>
      </c>
      <c r="E13" s="165" t="e">
        <f ca="1">Table3[[#This Row],[Condition Score]]</f>
        <v>#N/A</v>
      </c>
      <c r="F13" s="164" t="e">
        <f ca="1">'4 Criticality'!G13</f>
        <v>#N/A</v>
      </c>
      <c r="G13" s="65"/>
      <c r="H13" s="65"/>
      <c r="I13" s="65"/>
    </row>
    <row r="14" spans="1:13" ht="25.25" customHeight="1" x14ac:dyDescent="0.2">
      <c r="A14" s="9"/>
      <c r="B14" s="90"/>
      <c r="C14" s="10"/>
      <c r="D14" s="164">
        <f ca="1">'2 Useful Life'!F14</f>
        <v>-2024</v>
      </c>
      <c r="E14" s="165" t="e">
        <f ca="1">Table3[[#This Row],[Condition Score]]</f>
        <v>#N/A</v>
      </c>
      <c r="F14" s="164" t="e">
        <f ca="1">'4 Criticality'!G14</f>
        <v>#N/A</v>
      </c>
      <c r="G14" s="65"/>
      <c r="H14" s="65"/>
      <c r="I14" s="65"/>
      <c r="J14" s="55"/>
      <c r="K14" s="8"/>
      <c r="L14" s="8"/>
    </row>
    <row r="15" spans="1:13" ht="25.25" customHeight="1" x14ac:dyDescent="0.2">
      <c r="A15" s="13"/>
      <c r="B15" s="12"/>
      <c r="C15" s="12"/>
      <c r="D15" s="164">
        <f ca="1">'2 Useful Life'!F15</f>
        <v>-2024</v>
      </c>
      <c r="E15" s="165" t="e">
        <f ca="1">Table3[[#This Row],[Condition Score]]</f>
        <v>#N/A</v>
      </c>
      <c r="F15" s="164" t="e">
        <f ca="1">'4 Criticality'!G15</f>
        <v>#N/A</v>
      </c>
      <c r="G15" s="65"/>
      <c r="H15" s="65"/>
      <c r="I15" s="65"/>
      <c r="J15" s="55"/>
      <c r="K15" s="8"/>
      <c r="L15" s="8"/>
    </row>
    <row r="16" spans="1:13" ht="25.25" customHeight="1" x14ac:dyDescent="0.2">
      <c r="A16" s="9"/>
      <c r="B16" s="90"/>
      <c r="C16" s="10"/>
      <c r="D16" s="164">
        <f ca="1">'2 Useful Life'!F16</f>
        <v>-2024</v>
      </c>
      <c r="E16" s="165" t="e">
        <f ca="1">Table3[[#This Row],[Condition Score]]</f>
        <v>#N/A</v>
      </c>
      <c r="F16" s="164" t="e">
        <f ca="1">'4 Criticality'!G16</f>
        <v>#N/A</v>
      </c>
      <c r="G16" s="65"/>
      <c r="H16" s="65"/>
      <c r="I16" s="65"/>
      <c r="J16" s="56"/>
      <c r="K16" s="8"/>
      <c r="L16" s="8"/>
    </row>
    <row r="17" spans="1:12" ht="25.25" customHeight="1" x14ac:dyDescent="0.2">
      <c r="A17" s="13"/>
      <c r="B17" s="12"/>
      <c r="C17" s="12"/>
      <c r="D17" s="164">
        <f ca="1">'2 Useful Life'!F17</f>
        <v>-2024</v>
      </c>
      <c r="E17" s="165" t="e">
        <f ca="1">Table3[[#This Row],[Condition Score]]</f>
        <v>#N/A</v>
      </c>
      <c r="F17" s="164" t="e">
        <f ca="1">'4 Criticality'!G17</f>
        <v>#N/A</v>
      </c>
      <c r="G17" s="65"/>
      <c r="H17" s="65"/>
      <c r="I17" s="65"/>
      <c r="J17" s="56"/>
      <c r="K17" s="8"/>
      <c r="L17" s="8"/>
    </row>
    <row r="18" spans="1:12" ht="25.25" customHeight="1" x14ac:dyDescent="0.2">
      <c r="A18" s="9"/>
      <c r="B18" s="90"/>
      <c r="C18" s="10"/>
      <c r="D18" s="164">
        <f ca="1">'2 Useful Life'!F18</f>
        <v>-2024</v>
      </c>
      <c r="E18" s="165" t="e">
        <f ca="1">Table3[[#This Row],[Condition Score]]</f>
        <v>#N/A</v>
      </c>
      <c r="F18" s="164" t="e">
        <f ca="1">'4 Criticality'!G18</f>
        <v>#N/A</v>
      </c>
      <c r="G18" s="65"/>
      <c r="H18" s="65"/>
      <c r="I18" s="65"/>
      <c r="J18" s="56"/>
      <c r="K18" s="8"/>
      <c r="L18" s="8"/>
    </row>
    <row r="19" spans="1:12" ht="25.25" customHeight="1" x14ac:dyDescent="0.2">
      <c r="A19" s="9"/>
      <c r="B19" s="90"/>
      <c r="C19" s="10"/>
      <c r="D19" s="164">
        <f ca="1">'2 Useful Life'!F19</f>
        <v>-2024</v>
      </c>
      <c r="E19" s="165" t="e">
        <f ca="1">Table3[[#This Row],[Condition Score]]</f>
        <v>#N/A</v>
      </c>
      <c r="F19" s="164" t="e">
        <f ca="1">'4 Criticality'!G19</f>
        <v>#N/A</v>
      </c>
      <c r="G19" s="65"/>
      <c r="H19" s="65"/>
      <c r="I19" s="65"/>
      <c r="J19" s="56"/>
      <c r="K19" s="8"/>
      <c r="L19" s="8"/>
    </row>
    <row r="20" spans="1:12" ht="25.25" customHeight="1" x14ac:dyDescent="0.2">
      <c r="A20" s="13"/>
      <c r="B20" s="77"/>
      <c r="C20" s="12"/>
      <c r="D20" s="164">
        <f ca="1">'2 Useful Life'!F20</f>
        <v>-2024</v>
      </c>
      <c r="E20" s="165" t="e">
        <f ca="1">Table3[[#This Row],[Condition Score]]</f>
        <v>#N/A</v>
      </c>
      <c r="F20" s="164" t="e">
        <f ca="1">'4 Criticality'!G20</f>
        <v>#N/A</v>
      </c>
      <c r="G20" s="55"/>
      <c r="H20" s="55"/>
      <c r="I20" s="55"/>
      <c r="J20" s="56"/>
      <c r="K20" s="8"/>
      <c r="L20" s="8"/>
    </row>
    <row r="21" spans="1:12" ht="25.25" customHeight="1" x14ac:dyDescent="0.2">
      <c r="A21" s="72"/>
      <c r="B21" s="80"/>
      <c r="C21" s="73"/>
      <c r="D21" s="164">
        <f ca="1">'2 Useful Life'!F21</f>
        <v>-2024</v>
      </c>
      <c r="E21" s="165" t="e">
        <f ca="1">Table3[[#This Row],[Condition Score]]</f>
        <v>#N/A</v>
      </c>
      <c r="F21" s="164" t="e">
        <f ca="1">'4 Criticality'!G21</f>
        <v>#N/A</v>
      </c>
      <c r="G21" s="55"/>
      <c r="H21" s="55"/>
      <c r="I21" s="55"/>
      <c r="J21" s="56"/>
      <c r="K21" s="8"/>
      <c r="L21" s="8"/>
    </row>
    <row r="22" spans="1:12" ht="25.25" customHeight="1" x14ac:dyDescent="0.2">
      <c r="A22" s="10"/>
      <c r="B22" s="82"/>
      <c r="C22" s="10"/>
      <c r="D22" s="164">
        <f ca="1">'2 Useful Life'!F22</f>
        <v>-2024</v>
      </c>
      <c r="E22" s="165" t="e">
        <f ca="1">Table3[[#This Row],[Condition Score]]</f>
        <v>#N/A</v>
      </c>
      <c r="F22" s="164" t="e">
        <f ca="1">'4 Criticality'!G22</f>
        <v>#N/A</v>
      </c>
      <c r="G22" s="52"/>
      <c r="H22" s="55"/>
      <c r="I22" s="55"/>
      <c r="J22" s="26"/>
      <c r="K22" s="8"/>
      <c r="L22" s="8"/>
    </row>
    <row r="23" spans="1:12" ht="25.25" customHeight="1" x14ac:dyDescent="0.2">
      <c r="A23" s="10"/>
      <c r="B23" s="82"/>
      <c r="C23" s="10"/>
      <c r="D23" s="164">
        <f ca="1">'2 Useful Life'!F23</f>
        <v>-2024</v>
      </c>
      <c r="E23" s="165" t="e">
        <f ca="1">Table3[[#This Row],[Condition Score]]</f>
        <v>#N/A</v>
      </c>
      <c r="F23" s="164" t="e">
        <f ca="1">'4 Criticality'!G23</f>
        <v>#N/A</v>
      </c>
      <c r="G23" s="52"/>
      <c r="H23" s="55"/>
      <c r="I23" s="55"/>
      <c r="J23" s="26"/>
      <c r="K23" s="8"/>
      <c r="L23" s="8"/>
    </row>
    <row r="24" spans="1:12" ht="25.25" customHeight="1" x14ac:dyDescent="0.2">
      <c r="A24" s="10"/>
      <c r="B24" s="82"/>
      <c r="C24" s="10"/>
      <c r="D24" s="164">
        <f ca="1">'2 Useful Life'!F24</f>
        <v>-2024</v>
      </c>
      <c r="E24" s="165" t="e">
        <f ca="1">Table3[[#This Row],[Condition Score]]</f>
        <v>#N/A</v>
      </c>
      <c r="F24" s="164" t="e">
        <f ca="1">'4 Criticality'!G24</f>
        <v>#N/A</v>
      </c>
      <c r="G24" s="52"/>
      <c r="H24" s="55"/>
      <c r="I24" s="55"/>
      <c r="J24" s="24"/>
      <c r="K24" s="8"/>
      <c r="L24" s="8"/>
    </row>
    <row r="25" spans="1:12" ht="25.25" customHeight="1" x14ac:dyDescent="0.2">
      <c r="A25" s="10"/>
      <c r="B25" s="82"/>
      <c r="C25" s="10"/>
      <c r="D25" s="164">
        <f ca="1">'2 Useful Life'!F25</f>
        <v>-2024</v>
      </c>
      <c r="E25" s="165" t="e">
        <f ca="1">Table3[[#This Row],[Condition Score]]</f>
        <v>#N/A</v>
      </c>
      <c r="F25" s="164" t="e">
        <f ca="1">'4 Criticality'!G25</f>
        <v>#N/A</v>
      </c>
      <c r="G25" s="52"/>
      <c r="H25" s="55"/>
      <c r="I25" s="55"/>
      <c r="J25" s="29"/>
      <c r="K25" s="8"/>
      <c r="L25" s="8"/>
    </row>
    <row r="26" spans="1:12" ht="25.25" customHeight="1" x14ac:dyDescent="0.2">
      <c r="A26" s="10"/>
      <c r="B26" s="82"/>
      <c r="C26" s="10"/>
      <c r="D26" s="164">
        <f ca="1">'2 Useful Life'!F26</f>
        <v>-2024</v>
      </c>
      <c r="E26" s="165" t="e">
        <f ca="1">Table3[[#This Row],[Condition Score]]</f>
        <v>#N/A</v>
      </c>
      <c r="F26" s="164" t="e">
        <f ca="1">'4 Criticality'!G26</f>
        <v>#N/A</v>
      </c>
      <c r="G26" s="52"/>
      <c r="H26" s="55"/>
      <c r="I26" s="55"/>
      <c r="J26" s="26"/>
      <c r="K26" s="8"/>
      <c r="L26" s="8"/>
    </row>
    <row r="27" spans="1:12" ht="25.25" customHeight="1" x14ac:dyDescent="0.2">
      <c r="A27" s="10"/>
      <c r="B27" s="82"/>
      <c r="C27" s="10"/>
      <c r="D27" s="164">
        <f ca="1">'2 Useful Life'!F27</f>
        <v>-2024</v>
      </c>
      <c r="E27" s="165" t="e">
        <f ca="1">Table3[[#This Row],[Condition Score]]</f>
        <v>#N/A</v>
      </c>
      <c r="F27" s="164" t="e">
        <f ca="1">'4 Criticality'!G27</f>
        <v>#N/A</v>
      </c>
      <c r="G27" s="24"/>
      <c r="H27" s="24"/>
      <c r="I27" s="24"/>
      <c r="J27" s="24"/>
      <c r="K27" s="8"/>
      <c r="L27" s="8"/>
    </row>
    <row r="28" spans="1:12" ht="25.25" customHeight="1" x14ac:dyDescent="0.2">
      <c r="A28" s="10"/>
      <c r="B28" s="82"/>
      <c r="C28" s="10"/>
      <c r="D28" s="164">
        <f ca="1">'2 Useful Life'!F28</f>
        <v>-2024</v>
      </c>
      <c r="E28" s="165" t="e">
        <f ca="1">Table3[[#This Row],[Condition Score]]</f>
        <v>#N/A</v>
      </c>
      <c r="F28" s="164" t="e">
        <f ca="1">'4 Criticality'!G28</f>
        <v>#N/A</v>
      </c>
      <c r="G28" s="29"/>
      <c r="H28" s="29"/>
      <c r="I28" s="29"/>
      <c r="J28" s="29"/>
      <c r="K28" s="8"/>
      <c r="L28" s="8"/>
    </row>
    <row r="29" spans="1:12" ht="25.25" customHeight="1" x14ac:dyDescent="0.2">
      <c r="A29" s="10"/>
      <c r="B29" s="82"/>
      <c r="C29" s="10"/>
      <c r="D29" s="164">
        <f ca="1">'2 Useful Life'!F29</f>
        <v>-2024</v>
      </c>
      <c r="E29" s="165" t="e">
        <f ca="1">Table3[[#This Row],[Condition Score]]</f>
        <v>#N/A</v>
      </c>
      <c r="F29" s="164" t="e">
        <f ca="1">'4 Criticality'!G29</f>
        <v>#N/A</v>
      </c>
      <c r="G29" s="24"/>
      <c r="H29" s="24"/>
      <c r="I29" s="24"/>
      <c r="J29" s="26"/>
      <c r="K29" s="8"/>
      <c r="L29" s="8"/>
    </row>
    <row r="30" spans="1:12" ht="25.25" customHeight="1" x14ac:dyDescent="0.2">
      <c r="A30" s="10"/>
      <c r="B30" s="82"/>
      <c r="C30" s="10"/>
      <c r="D30" s="164">
        <f ca="1">'2 Useful Life'!F30</f>
        <v>-2024</v>
      </c>
      <c r="E30" s="165" t="e">
        <f ca="1">Table3[[#This Row],[Condition Score]]</f>
        <v>#N/A</v>
      </c>
      <c r="F30" s="164" t="e">
        <f ca="1">'4 Criticality'!G30</f>
        <v>#N/A</v>
      </c>
      <c r="G30" s="24"/>
      <c r="H30" s="24"/>
      <c r="I30" s="24"/>
      <c r="J30" s="24"/>
      <c r="K30" s="8"/>
      <c r="L30" s="8"/>
    </row>
    <row r="31" spans="1:12" ht="25.25" customHeight="1" x14ac:dyDescent="0.2">
      <c r="A31" s="10"/>
      <c r="B31" s="82"/>
      <c r="C31" s="10"/>
      <c r="D31" s="164">
        <f ca="1">'2 Useful Life'!F31</f>
        <v>-2024</v>
      </c>
      <c r="E31" s="165" t="e">
        <f ca="1">Table3[[#This Row],[Condition Score]]</f>
        <v>#N/A</v>
      </c>
      <c r="F31" s="164" t="e">
        <f ca="1">'4 Criticality'!G31</f>
        <v>#N/A</v>
      </c>
      <c r="G31" s="29"/>
      <c r="H31" s="29"/>
      <c r="I31" s="29"/>
      <c r="J31" s="29"/>
      <c r="K31" s="8"/>
      <c r="L31" s="8"/>
    </row>
    <row r="32" spans="1:12" ht="25.25" customHeight="1" x14ac:dyDescent="0.2">
      <c r="A32" s="10"/>
      <c r="B32" s="82"/>
      <c r="C32" s="10"/>
      <c r="D32" s="164">
        <f ca="1">'2 Useful Life'!F32</f>
        <v>-2024</v>
      </c>
      <c r="E32" s="165" t="e">
        <f ca="1">Table3[[#This Row],[Condition Score]]</f>
        <v>#N/A</v>
      </c>
      <c r="F32" s="164" t="e">
        <f ca="1">'4 Criticality'!G32</f>
        <v>#N/A</v>
      </c>
      <c r="G32" s="24"/>
      <c r="H32" s="24"/>
      <c r="I32" s="24"/>
      <c r="J32" s="26"/>
      <c r="K32" s="8"/>
      <c r="L32" s="8"/>
    </row>
    <row r="33" spans="1:12" ht="25.25" customHeight="1" x14ac:dyDescent="0.2">
      <c r="A33" s="10"/>
      <c r="B33" s="82"/>
      <c r="C33" s="10"/>
      <c r="D33" s="164">
        <f ca="1">'2 Useful Life'!F33</f>
        <v>-2024</v>
      </c>
      <c r="E33" s="165" t="e">
        <f ca="1">Table3[[#This Row],[Condition Score]]</f>
        <v>#N/A</v>
      </c>
      <c r="F33" s="164" t="e">
        <f ca="1">'4 Criticality'!G33</f>
        <v>#N/A</v>
      </c>
      <c r="G33" s="24"/>
      <c r="H33" s="24"/>
      <c r="I33" s="24"/>
      <c r="J33" s="26"/>
      <c r="K33" s="8"/>
      <c r="L33" s="8"/>
    </row>
    <row r="34" spans="1:12" ht="25.25" customHeight="1" x14ac:dyDescent="0.2">
      <c r="A34" s="10"/>
      <c r="B34" s="82"/>
      <c r="C34" s="10"/>
      <c r="D34" s="164">
        <f ca="1">'2 Useful Life'!F34</f>
        <v>-2024</v>
      </c>
      <c r="E34" s="165" t="e">
        <f ca="1">Table3[[#This Row],[Condition Score]]</f>
        <v>#N/A</v>
      </c>
      <c r="F34" s="164" t="e">
        <f ca="1">'4 Criticality'!G34</f>
        <v>#N/A</v>
      </c>
      <c r="G34" s="24"/>
      <c r="H34" s="24"/>
      <c r="I34" s="24"/>
      <c r="J34" s="26"/>
      <c r="K34" s="8"/>
      <c r="L34" s="8"/>
    </row>
    <row r="35" spans="1:12" ht="25.25" customHeight="1" x14ac:dyDescent="0.2">
      <c r="A35" s="10"/>
      <c r="B35" s="83"/>
      <c r="C35" s="10"/>
      <c r="D35" s="164">
        <f ca="1">'2 Useful Life'!F35</f>
        <v>-2024</v>
      </c>
      <c r="E35" s="165" t="e">
        <f ca="1">Table3[[#This Row],[Condition Score]]</f>
        <v>#N/A</v>
      </c>
      <c r="F35" s="164" t="e">
        <f ca="1">'4 Criticality'!G35</f>
        <v>#N/A</v>
      </c>
      <c r="G35" s="31"/>
      <c r="H35" s="31"/>
      <c r="I35" s="31"/>
      <c r="J35" s="32"/>
      <c r="K35" s="8"/>
      <c r="L35" s="8"/>
    </row>
    <row r="36" spans="1:12" ht="25.25" customHeight="1" x14ac:dyDescent="0.2">
      <c r="A36" s="10"/>
      <c r="B36" s="84"/>
      <c r="C36" s="10"/>
      <c r="D36" s="164">
        <f ca="1">'2 Useful Life'!F36</f>
        <v>-2024</v>
      </c>
      <c r="E36" s="165" t="e">
        <f ca="1">Table3[[#This Row],[Condition Score]]</f>
        <v>#N/A</v>
      </c>
      <c r="F36" s="164" t="e">
        <f ca="1">'4 Criticality'!G36</f>
        <v>#N/A</v>
      </c>
      <c r="G36" s="31"/>
      <c r="H36" s="31"/>
      <c r="I36" s="31"/>
      <c r="J36" s="32"/>
      <c r="K36" s="8"/>
      <c r="L36" s="8"/>
    </row>
    <row r="37" spans="1:12" ht="25.25" customHeight="1" x14ac:dyDescent="0.2">
      <c r="A37" s="10"/>
      <c r="B37" s="84"/>
      <c r="C37" s="10"/>
      <c r="D37" s="164">
        <f ca="1">'2 Useful Life'!F37</f>
        <v>-2024</v>
      </c>
      <c r="E37" s="165" t="e">
        <f ca="1">Table3[[#This Row],[Condition Score]]</f>
        <v>#N/A</v>
      </c>
      <c r="F37" s="164" t="e">
        <f ca="1">'4 Criticality'!G37</f>
        <v>#N/A</v>
      </c>
      <c r="G37" s="31"/>
      <c r="H37" s="31"/>
      <c r="I37" s="31"/>
      <c r="J37" s="32"/>
      <c r="K37" s="8"/>
      <c r="L37" s="8"/>
    </row>
    <row r="38" spans="1:12" ht="25.25" customHeight="1" x14ac:dyDescent="0.2">
      <c r="A38" s="9"/>
      <c r="B38" s="85"/>
      <c r="C38" s="10"/>
      <c r="D38" s="164">
        <f ca="1">'2 Useful Life'!F38</f>
        <v>-2024</v>
      </c>
      <c r="E38" s="165" t="e">
        <f ca="1">Table3[[#This Row],[Condition Score]]</f>
        <v>#N/A</v>
      </c>
      <c r="F38" s="164" t="e">
        <f ca="1">'4 Criticality'!G38</f>
        <v>#N/A</v>
      </c>
      <c r="G38" s="35"/>
      <c r="H38" s="35"/>
      <c r="I38" s="35"/>
      <c r="J38" s="36"/>
    </row>
    <row r="39" spans="1:12" ht="25.25" customHeight="1" x14ac:dyDescent="0.2">
      <c r="A39" s="9"/>
      <c r="B39" s="85"/>
      <c r="C39" s="10"/>
      <c r="D39" s="164">
        <f ca="1">'2 Useful Life'!F39</f>
        <v>-2024</v>
      </c>
      <c r="E39" s="165" t="e">
        <f ca="1">Table3[[#This Row],[Condition Score]]</f>
        <v>#N/A</v>
      </c>
      <c r="F39" s="164" t="e">
        <f ca="1">'4 Criticality'!G39</f>
        <v>#N/A</v>
      </c>
      <c r="G39" s="35"/>
      <c r="H39" s="35"/>
      <c r="I39" s="35"/>
      <c r="J39" s="36"/>
    </row>
    <row r="40" spans="1:12" ht="25.25" customHeight="1" x14ac:dyDescent="0.2">
      <c r="A40" s="9"/>
      <c r="B40" s="87"/>
      <c r="C40" s="10"/>
      <c r="D40" s="164">
        <f ca="1">'2 Useful Life'!F40</f>
        <v>-2024</v>
      </c>
      <c r="E40" s="165" t="e">
        <f ca="1">Table3[[#This Row],[Condition Score]]</f>
        <v>#N/A</v>
      </c>
      <c r="F40" s="164" t="e">
        <f ca="1">'4 Criticality'!G40</f>
        <v>#N/A</v>
      </c>
      <c r="G40" s="38"/>
      <c r="H40" s="39"/>
      <c r="I40" s="38"/>
      <c r="J40" s="33"/>
    </row>
    <row r="41" spans="1:12" ht="25.25" customHeight="1" x14ac:dyDescent="0.2">
      <c r="A41" s="9"/>
      <c r="B41" s="88"/>
      <c r="C41" s="10"/>
      <c r="D41" s="164">
        <f ca="1">'2 Useful Life'!F41</f>
        <v>-2024</v>
      </c>
      <c r="E41" s="165" t="e">
        <f ca="1">Table3[[#This Row],[Condition Score]]</f>
        <v>#N/A</v>
      </c>
      <c r="F41" s="164" t="e">
        <f ca="1">'4 Criticality'!G41</f>
        <v>#N/A</v>
      </c>
      <c r="G41" s="33"/>
      <c r="H41" s="33"/>
      <c r="I41" s="33"/>
      <c r="J41" s="33"/>
    </row>
    <row r="42" spans="1:12" ht="25.25" customHeight="1" x14ac:dyDescent="0.2">
      <c r="A42" s="9"/>
      <c r="B42" s="88"/>
      <c r="C42" s="10"/>
      <c r="D42" s="164">
        <f ca="1">'2 Useful Life'!F42</f>
        <v>-2024</v>
      </c>
      <c r="E42" s="165" t="e">
        <f ca="1">Table3[[#This Row],[Condition Score]]</f>
        <v>#N/A</v>
      </c>
      <c r="F42" s="164" t="e">
        <f ca="1">'4 Criticality'!G42</f>
        <v>#N/A</v>
      </c>
      <c r="G42" s="43"/>
      <c r="H42" s="43"/>
      <c r="I42" s="43"/>
      <c r="J42" s="43"/>
    </row>
    <row r="43" spans="1:12" ht="25.25" customHeight="1" x14ac:dyDescent="0.2">
      <c r="A43" s="9"/>
      <c r="B43" s="88"/>
      <c r="C43" s="10"/>
      <c r="D43" s="164">
        <f ca="1">'2 Useful Life'!F43</f>
        <v>-2024</v>
      </c>
      <c r="E43" s="165" t="e">
        <f ca="1">Table3[[#This Row],[Condition Score]]</f>
        <v>#N/A</v>
      </c>
      <c r="F43" s="164" t="e">
        <f ca="1">'4 Criticality'!G43</f>
        <v>#N/A</v>
      </c>
      <c r="G43" s="33"/>
      <c r="H43" s="33"/>
      <c r="I43" s="33"/>
      <c r="J43" s="44"/>
    </row>
    <row r="44" spans="1:12" ht="25.25" customHeight="1" x14ac:dyDescent="0.2">
      <c r="A44" s="9"/>
      <c r="B44" s="88"/>
      <c r="C44" s="10"/>
      <c r="D44" s="164">
        <f ca="1">'2 Useful Life'!F44</f>
        <v>-2024</v>
      </c>
      <c r="E44" s="165" t="e">
        <f ca="1">Table3[[#This Row],[Condition Score]]</f>
        <v>#N/A</v>
      </c>
      <c r="F44" s="164" t="e">
        <f ca="1">'4 Criticality'!G44</f>
        <v>#N/A</v>
      </c>
      <c r="G44" s="33"/>
      <c r="H44" s="33"/>
      <c r="I44" s="33"/>
      <c r="J44" s="44"/>
    </row>
    <row r="45" spans="1:12" ht="25.25" customHeight="1" x14ac:dyDescent="0.2">
      <c r="A45" s="9"/>
      <c r="B45" s="88"/>
      <c r="C45" s="10"/>
      <c r="D45" s="164">
        <f ca="1">'2 Useful Life'!F45</f>
        <v>-2024</v>
      </c>
      <c r="E45" s="165" t="e">
        <f ca="1">Table3[[#This Row],[Condition Score]]</f>
        <v>#N/A</v>
      </c>
      <c r="F45" s="164" t="e">
        <f ca="1">'4 Criticality'!G45</f>
        <v>#N/A</v>
      </c>
      <c r="G45" s="33"/>
      <c r="H45" s="33"/>
      <c r="I45" s="33"/>
      <c r="J45" s="44"/>
    </row>
    <row r="46" spans="1:12" ht="25.25" customHeight="1" x14ac:dyDescent="0.2">
      <c r="A46" s="9"/>
      <c r="B46" s="86"/>
      <c r="C46" s="10"/>
      <c r="D46" s="164">
        <f ca="1">'2 Useful Life'!F46</f>
        <v>-2024</v>
      </c>
      <c r="E46" s="165" t="e">
        <f ca="1">Table3[[#This Row],[Condition Score]]</f>
        <v>#N/A</v>
      </c>
      <c r="F46" s="164" t="e">
        <f ca="1">'4 Criticality'!G46</f>
        <v>#N/A</v>
      </c>
      <c r="G46" s="35"/>
      <c r="H46" s="35"/>
      <c r="I46" s="35"/>
      <c r="J46" s="36"/>
    </row>
    <row r="47" spans="1:12" ht="25.25" customHeight="1" x14ac:dyDescent="0.2">
      <c r="A47" s="9"/>
      <c r="B47" s="86"/>
      <c r="C47" s="10"/>
      <c r="D47" s="164">
        <f ca="1">'2 Useful Life'!F47</f>
        <v>-2024</v>
      </c>
      <c r="E47" s="165" t="e">
        <f ca="1">Table3[[#This Row],[Condition Score]]</f>
        <v>#N/A</v>
      </c>
      <c r="F47" s="164" t="e">
        <f ca="1">'4 Criticality'!G47</f>
        <v>#N/A</v>
      </c>
      <c r="G47" s="35"/>
      <c r="H47" s="35"/>
      <c r="I47" s="35"/>
      <c r="J47" s="36"/>
    </row>
    <row r="48" spans="1:12" ht="25.25" customHeight="1" x14ac:dyDescent="0.2">
      <c r="A48" s="9"/>
      <c r="B48" s="86"/>
      <c r="C48" s="10"/>
      <c r="D48" s="164">
        <f ca="1">'2 Useful Life'!F48</f>
        <v>-2024</v>
      </c>
      <c r="E48" s="165" t="e">
        <f ca="1">Table3[[#This Row],[Condition Score]]</f>
        <v>#N/A</v>
      </c>
      <c r="F48" s="164" t="e">
        <f ca="1">'4 Criticality'!G48</f>
        <v>#N/A</v>
      </c>
      <c r="G48" s="35"/>
      <c r="H48" s="35"/>
      <c r="I48" s="35"/>
      <c r="J48" s="36"/>
    </row>
    <row r="49" spans="1:10" ht="25.25" customHeight="1" x14ac:dyDescent="0.2">
      <c r="A49" s="9"/>
      <c r="B49" s="86"/>
      <c r="C49" s="10"/>
      <c r="D49" s="164">
        <f ca="1">'2 Useful Life'!F49</f>
        <v>-2024</v>
      </c>
      <c r="E49" s="165" t="e">
        <f ca="1">Table3[[#This Row],[Condition Score]]</f>
        <v>#N/A</v>
      </c>
      <c r="F49" s="164" t="e">
        <f ca="1">'4 Criticality'!G49</f>
        <v>#N/A</v>
      </c>
      <c r="G49" s="35"/>
      <c r="H49" s="35"/>
      <c r="I49" s="35"/>
      <c r="J49" s="36"/>
    </row>
    <row r="50" spans="1:10" ht="25.25" customHeight="1" x14ac:dyDescent="0.2">
      <c r="A50" s="9"/>
      <c r="B50" s="14"/>
      <c r="C50" s="10"/>
      <c r="D50" s="164">
        <f ca="1">'2 Useful Life'!F50</f>
        <v>-2024</v>
      </c>
      <c r="E50" s="165" t="e">
        <f ca="1">Table3[[#This Row],[Condition Score]]</f>
        <v>#N/A</v>
      </c>
      <c r="F50" s="164" t="e">
        <f ca="1">'4 Criticality'!G50</f>
        <v>#N/A</v>
      </c>
      <c r="G50" s="38"/>
      <c r="H50" s="39"/>
      <c r="I50" s="38"/>
      <c r="J50" s="33"/>
    </row>
    <row r="51" spans="1:10" ht="25.25" customHeight="1" x14ac:dyDescent="0.2">
      <c r="A51" s="9"/>
      <c r="B51" s="88"/>
      <c r="C51" s="10"/>
      <c r="D51" s="164">
        <f ca="1">'2 Useful Life'!F51</f>
        <v>-2024</v>
      </c>
      <c r="E51" s="165" t="e">
        <f ca="1">Table3[[#This Row],[Condition Score]]</f>
        <v>#N/A</v>
      </c>
      <c r="F51" s="164" t="e">
        <f ca="1">'4 Criticality'!G51</f>
        <v>#N/A</v>
      </c>
      <c r="G51" s="33"/>
      <c r="H51" s="33"/>
      <c r="I51" s="33"/>
      <c r="J51" s="33"/>
    </row>
    <row r="52" spans="1:10" ht="25.25" customHeight="1" x14ac:dyDescent="0.2">
      <c r="A52" s="9"/>
      <c r="B52" s="88"/>
      <c r="C52" s="10"/>
      <c r="D52" s="164">
        <f ca="1">'2 Useful Life'!F52</f>
        <v>-2024</v>
      </c>
      <c r="E52" s="165" t="e">
        <f ca="1">Table3[[#This Row],[Condition Score]]</f>
        <v>#N/A</v>
      </c>
      <c r="F52" s="164" t="e">
        <f ca="1">'4 Criticality'!G52</f>
        <v>#N/A</v>
      </c>
      <c r="G52" s="43"/>
      <c r="H52" s="43"/>
      <c r="I52" s="43"/>
      <c r="J52" s="43"/>
    </row>
    <row r="53" spans="1:10" ht="25.25" customHeight="1" x14ac:dyDescent="0.2">
      <c r="A53" s="9"/>
      <c r="B53" s="88"/>
      <c r="C53" s="10"/>
      <c r="D53" s="164">
        <f ca="1">'2 Useful Life'!F53</f>
        <v>-2024</v>
      </c>
      <c r="E53" s="165" t="e">
        <f ca="1">Table3[[#This Row],[Condition Score]]</f>
        <v>#N/A</v>
      </c>
      <c r="F53" s="164" t="e">
        <f ca="1">'4 Criticality'!G53</f>
        <v>#N/A</v>
      </c>
      <c r="G53" s="33"/>
      <c r="H53" s="33"/>
      <c r="I53" s="33"/>
      <c r="J53" s="44"/>
    </row>
    <row r="54" spans="1:10" ht="25.25" customHeight="1" x14ac:dyDescent="0.2">
      <c r="A54" s="9"/>
      <c r="B54" s="88"/>
      <c r="C54" s="10"/>
      <c r="D54" s="164">
        <f ca="1">'2 Useful Life'!F54</f>
        <v>-2024</v>
      </c>
      <c r="E54" s="165" t="e">
        <f ca="1">Table3[[#This Row],[Condition Score]]</f>
        <v>#N/A</v>
      </c>
      <c r="F54" s="164" t="e">
        <f ca="1">'4 Criticality'!G54</f>
        <v>#N/A</v>
      </c>
      <c r="G54" s="33"/>
      <c r="H54" s="33"/>
      <c r="I54" s="33"/>
      <c r="J54" s="44"/>
    </row>
    <row r="55" spans="1:10" ht="25.25" customHeight="1" x14ac:dyDescent="0.2">
      <c r="A55" s="9"/>
      <c r="B55" s="88"/>
      <c r="C55" s="10"/>
      <c r="D55" s="164">
        <f ca="1">'2 Useful Life'!F55</f>
        <v>-2024</v>
      </c>
      <c r="E55" s="165" t="e">
        <f ca="1">Table3[[#This Row],[Condition Score]]</f>
        <v>#N/A</v>
      </c>
      <c r="F55" s="164" t="e">
        <f ca="1">'4 Criticality'!G55</f>
        <v>#N/A</v>
      </c>
      <c r="G55" s="33"/>
      <c r="H55" s="33"/>
      <c r="I55" s="33"/>
      <c r="J55" s="44"/>
    </row>
    <row r="56" spans="1:10" ht="25.25" customHeight="1" x14ac:dyDescent="0.2">
      <c r="A56" s="9"/>
      <c r="B56" s="88"/>
      <c r="C56" s="10"/>
      <c r="D56" s="164">
        <f ca="1">'2 Useful Life'!F56</f>
        <v>-2024</v>
      </c>
      <c r="E56" s="165" t="e">
        <f ca="1">Table3[[#This Row],[Condition Score]]</f>
        <v>#N/A</v>
      </c>
      <c r="F56" s="164" t="e">
        <f ca="1">'4 Criticality'!G56</f>
        <v>#N/A</v>
      </c>
      <c r="G56" s="33"/>
      <c r="H56" s="33"/>
      <c r="I56" s="33"/>
      <c r="J56" s="44"/>
    </row>
    <row r="57" spans="1:10" ht="25.25" customHeight="1" x14ac:dyDescent="0.2">
      <c r="A57" s="9"/>
      <c r="B57" s="88"/>
      <c r="C57" s="10"/>
      <c r="D57" s="164">
        <f ca="1">'2 Useful Life'!F57</f>
        <v>-2024</v>
      </c>
      <c r="E57" s="165" t="e">
        <f ca="1">Table3[[#This Row],[Condition Score]]</f>
        <v>#N/A</v>
      </c>
      <c r="F57" s="164" t="e">
        <f ca="1">'4 Criticality'!G57</f>
        <v>#N/A</v>
      </c>
      <c r="G57" s="33"/>
      <c r="H57" s="33"/>
      <c r="I57" s="33"/>
      <c r="J57" s="44"/>
    </row>
    <row r="58" spans="1:10" ht="25.25" customHeight="1" x14ac:dyDescent="0.2">
      <c r="A58" s="9"/>
      <c r="B58" s="86"/>
      <c r="C58" s="10"/>
      <c r="D58" s="164">
        <f ca="1">'2 Useful Life'!F58</f>
        <v>-2024</v>
      </c>
      <c r="E58" s="165" t="e">
        <f ca="1">Table3[[#This Row],[Condition Score]]</f>
        <v>#N/A</v>
      </c>
      <c r="F58" s="164" t="e">
        <f ca="1">'4 Criticality'!G58</f>
        <v>#N/A</v>
      </c>
      <c r="G58" s="35"/>
      <c r="H58" s="35"/>
      <c r="I58" s="35"/>
      <c r="J58" s="36"/>
    </row>
    <row r="59" spans="1:10" ht="25.25" customHeight="1" x14ac:dyDescent="0.2">
      <c r="A59" s="9"/>
      <c r="B59" s="86"/>
      <c r="C59" s="10"/>
      <c r="D59" s="164">
        <f ca="1">'2 Useful Life'!F59</f>
        <v>-2024</v>
      </c>
      <c r="E59" s="165" t="e">
        <f ca="1">Table3[[#This Row],[Condition Score]]</f>
        <v>#N/A</v>
      </c>
      <c r="F59" s="164" t="e">
        <f ca="1">'4 Criticality'!G59</f>
        <v>#N/A</v>
      </c>
      <c r="G59" s="35"/>
      <c r="H59" s="35"/>
      <c r="I59" s="35"/>
      <c r="J59" s="36"/>
    </row>
    <row r="60" spans="1:10" ht="25.25" customHeight="1" x14ac:dyDescent="0.2">
      <c r="A60" s="9"/>
      <c r="B60" s="14"/>
      <c r="C60" s="10"/>
      <c r="D60" s="164">
        <f ca="1">'2 Useful Life'!F60</f>
        <v>-2024</v>
      </c>
      <c r="E60" s="165" t="e">
        <f ca="1">Table3[[#This Row],[Condition Score]]</f>
        <v>#N/A</v>
      </c>
      <c r="F60" s="164" t="e">
        <f ca="1">'4 Criticality'!G60</f>
        <v>#N/A</v>
      </c>
      <c r="G60" s="38"/>
      <c r="H60" s="39"/>
      <c r="I60" s="38"/>
      <c r="J60" s="38"/>
    </row>
    <row r="61" spans="1:10" ht="25.25" customHeight="1" x14ac:dyDescent="0.2">
      <c r="A61" s="9"/>
      <c r="B61" s="88"/>
      <c r="C61" s="10"/>
      <c r="D61" s="164">
        <f ca="1">'2 Useful Life'!F61</f>
        <v>-2024</v>
      </c>
      <c r="E61" s="165" t="e">
        <f ca="1">Table3[[#This Row],[Condition Score]]</f>
        <v>#N/A</v>
      </c>
      <c r="F61" s="164" t="e">
        <f ca="1">'4 Criticality'!G61</f>
        <v>#N/A</v>
      </c>
      <c r="G61" s="33"/>
      <c r="H61" s="33"/>
      <c r="I61" s="33"/>
      <c r="J61" s="33"/>
    </row>
    <row r="62" spans="1:10" ht="25.25" customHeight="1" x14ac:dyDescent="0.2">
      <c r="A62" s="9"/>
      <c r="B62" s="88"/>
      <c r="C62" s="10"/>
      <c r="D62" s="164">
        <f ca="1">'2 Useful Life'!F62</f>
        <v>-2024</v>
      </c>
      <c r="E62" s="165" t="e">
        <f ca="1">Table3[[#This Row],[Condition Score]]</f>
        <v>#N/A</v>
      </c>
      <c r="F62" s="164" t="e">
        <f ca="1">'4 Criticality'!G62</f>
        <v>#N/A</v>
      </c>
      <c r="G62" s="43"/>
      <c r="H62" s="43"/>
      <c r="I62" s="43"/>
      <c r="J62" s="43"/>
    </row>
    <row r="63" spans="1:10" ht="25.25" customHeight="1" x14ac:dyDescent="0.2">
      <c r="A63" s="9"/>
      <c r="B63" s="88"/>
      <c r="C63" s="10"/>
      <c r="D63" s="164">
        <f ca="1">'2 Useful Life'!F63</f>
        <v>-2024</v>
      </c>
      <c r="E63" s="165" t="e">
        <f ca="1">Table3[[#This Row],[Condition Score]]</f>
        <v>#N/A</v>
      </c>
      <c r="F63" s="164" t="e">
        <f ca="1">'4 Criticality'!G63</f>
        <v>#N/A</v>
      </c>
      <c r="G63" s="33"/>
      <c r="H63" s="33"/>
      <c r="I63" s="33"/>
      <c r="J63" s="44"/>
    </row>
    <row r="64" spans="1:10" ht="25.25" customHeight="1" x14ac:dyDescent="0.2">
      <c r="A64" s="9"/>
      <c r="B64" s="86"/>
      <c r="C64" s="10"/>
      <c r="D64" s="164">
        <f ca="1">'2 Useful Life'!F64</f>
        <v>-2024</v>
      </c>
      <c r="E64" s="165" t="e">
        <f ca="1">Table3[[#This Row],[Condition Score]]</f>
        <v>#N/A</v>
      </c>
      <c r="F64" s="164" t="e">
        <f ca="1">'4 Criticality'!G64</f>
        <v>#N/A</v>
      </c>
      <c r="G64" s="35"/>
      <c r="H64" s="35"/>
      <c r="I64" s="35"/>
      <c r="J64" s="36"/>
    </row>
    <row r="65" spans="1:10" ht="25.25" customHeight="1" x14ac:dyDescent="0.2">
      <c r="A65" s="9"/>
      <c r="B65" s="14"/>
      <c r="C65" s="10"/>
      <c r="D65" s="164">
        <f ca="1">'2 Useful Life'!F65</f>
        <v>-2024</v>
      </c>
      <c r="E65" s="165" t="e">
        <f ca="1">Table3[[#This Row],[Condition Score]]</f>
        <v>#N/A</v>
      </c>
      <c r="F65" s="164" t="e">
        <f ca="1">'4 Criticality'!G65</f>
        <v>#N/A</v>
      </c>
      <c r="G65" s="38"/>
      <c r="H65" s="38"/>
      <c r="I65" s="38"/>
      <c r="J65" s="38"/>
    </row>
    <row r="66" spans="1:10" ht="25.25" customHeight="1" x14ac:dyDescent="0.2">
      <c r="A66" s="9"/>
      <c r="B66" s="14"/>
      <c r="C66" s="10"/>
      <c r="D66" s="164">
        <f ca="1">'2 Useful Life'!F66</f>
        <v>-2024</v>
      </c>
      <c r="E66" s="165" t="e">
        <f ca="1">Table3[[#This Row],[Condition Score]]</f>
        <v>#N/A</v>
      </c>
      <c r="F66" s="164" t="e">
        <f ca="1">'4 Criticality'!G66</f>
        <v>#N/A</v>
      </c>
      <c r="G66" s="33"/>
      <c r="H66" s="33"/>
      <c r="I66" s="33"/>
      <c r="J66" s="33"/>
    </row>
    <row r="67" spans="1:10" ht="25.25" customHeight="1" x14ac:dyDescent="0.25">
      <c r="A67" s="9"/>
      <c r="B67" s="14"/>
      <c r="C67" s="10"/>
      <c r="D67" s="164">
        <f ca="1">'2 Useful Life'!F67</f>
        <v>-2024</v>
      </c>
      <c r="E67" s="165" t="e">
        <f ca="1">Table3[[#This Row],[Condition Score]]</f>
        <v>#N/A</v>
      </c>
      <c r="F67" s="164" t="e">
        <f ca="1">'4 Criticality'!G67</f>
        <v>#N/A</v>
      </c>
      <c r="G67" s="184"/>
      <c r="H67" s="184"/>
      <c r="I67" s="184"/>
      <c r="J67" s="46"/>
    </row>
    <row r="68" spans="1:10" ht="25.25" customHeight="1" x14ac:dyDescent="0.25">
      <c r="A68" s="9"/>
      <c r="B68" s="14"/>
      <c r="C68" s="10"/>
      <c r="D68" s="164">
        <f ca="1">'2 Useful Life'!F68</f>
        <v>-2024</v>
      </c>
      <c r="E68" s="165" t="e">
        <f ca="1">Table3[[#This Row],[Condition Score]]</f>
        <v>#N/A</v>
      </c>
      <c r="F68" s="164" t="e">
        <f ca="1">'4 Criticality'!G68</f>
        <v>#N/A</v>
      </c>
      <c r="G68" s="185"/>
      <c r="H68" s="185"/>
      <c r="I68" s="185"/>
      <c r="J68" s="48"/>
    </row>
    <row r="69" spans="1:10" ht="25.25" customHeight="1" x14ac:dyDescent="0.2">
      <c r="A69" s="9"/>
      <c r="C69" s="10"/>
      <c r="D69" s="164">
        <f ca="1">'2 Useful Life'!F69</f>
        <v>-2024</v>
      </c>
      <c r="E69" s="165" t="e">
        <f ca="1">Table3[[#This Row],[Condition Score]]</f>
        <v>#N/A</v>
      </c>
      <c r="F69" s="164" t="e">
        <f ca="1">'4 Criticality'!G69</f>
        <v>#N/A</v>
      </c>
    </row>
    <row r="70" spans="1:10" ht="25.25" customHeight="1" x14ac:dyDescent="0.2">
      <c r="A70" s="9"/>
      <c r="C70" s="10"/>
      <c r="D70" s="164">
        <f ca="1">'2 Useful Life'!F70</f>
        <v>-2024</v>
      </c>
      <c r="E70" s="165" t="e">
        <f ca="1">Table3[[#This Row],[Condition Score]]</f>
        <v>#N/A</v>
      </c>
      <c r="F70" s="164" t="e">
        <f ca="1">'4 Criticality'!G70</f>
        <v>#N/A</v>
      </c>
    </row>
    <row r="71" spans="1:10" ht="25.25" customHeight="1" x14ac:dyDescent="0.2">
      <c r="A71" s="9"/>
      <c r="C71" s="10"/>
      <c r="D71" s="164">
        <f ca="1">'2 Useful Life'!F71</f>
        <v>-2024</v>
      </c>
      <c r="E71" s="165" t="e">
        <f ca="1">Table3[[#This Row],[Condition Score]]</f>
        <v>#N/A</v>
      </c>
      <c r="F71" s="164" t="e">
        <f ca="1">'4 Criticality'!G71</f>
        <v>#N/A</v>
      </c>
    </row>
    <row r="72" spans="1:10" ht="25.25" customHeight="1" x14ac:dyDescent="0.2">
      <c r="A72" s="9"/>
      <c r="C72" s="10"/>
      <c r="D72" s="164">
        <f ca="1">'2 Useful Life'!F72</f>
        <v>-2024</v>
      </c>
      <c r="E72" s="165" t="e">
        <f ca="1">Table3[[#This Row],[Condition Score]]</f>
        <v>#N/A</v>
      </c>
      <c r="F72" s="164" t="e">
        <f ca="1">'4 Criticality'!G72</f>
        <v>#N/A</v>
      </c>
    </row>
    <row r="73" spans="1:10" ht="25.25" customHeight="1" x14ac:dyDescent="0.2">
      <c r="A73" s="9"/>
      <c r="C73" s="10"/>
      <c r="D73" s="164">
        <f ca="1">'2 Useful Life'!F73</f>
        <v>-2024</v>
      </c>
      <c r="E73" s="165" t="e">
        <f ca="1">Table3[[#This Row],[Condition Score]]</f>
        <v>#N/A</v>
      </c>
      <c r="F73" s="164" t="e">
        <f ca="1">'4 Criticality'!G73</f>
        <v>#N/A</v>
      </c>
    </row>
    <row r="74" spans="1:10" ht="25.25" customHeight="1" x14ac:dyDescent="0.2">
      <c r="A74" s="9"/>
      <c r="C74" s="10"/>
      <c r="D74" s="164">
        <f ca="1">'2 Useful Life'!F74</f>
        <v>-2024</v>
      </c>
      <c r="E74" s="165" t="e">
        <f ca="1">Table3[[#This Row],[Condition Score]]</f>
        <v>#N/A</v>
      </c>
      <c r="F74" s="164" t="e">
        <f ca="1">'4 Criticality'!G74</f>
        <v>#N/A</v>
      </c>
    </row>
    <row r="75" spans="1:10" ht="25.25" customHeight="1" x14ac:dyDescent="0.2">
      <c r="A75" s="9"/>
      <c r="C75" s="10"/>
      <c r="D75" s="164">
        <f ca="1">'2 Useful Life'!F75</f>
        <v>-2024</v>
      </c>
      <c r="E75" s="165" t="e">
        <f ca="1">Table3[[#This Row],[Condition Score]]</f>
        <v>#N/A</v>
      </c>
      <c r="F75" s="164" t="e">
        <f ca="1">'4 Criticality'!G75</f>
        <v>#N/A</v>
      </c>
    </row>
    <row r="76" spans="1:10" ht="25.25" customHeight="1" x14ac:dyDescent="0.2">
      <c r="A76" s="9"/>
      <c r="C76" s="10"/>
      <c r="D76" s="164">
        <f ca="1">'2 Useful Life'!F76</f>
        <v>-2024</v>
      </c>
      <c r="E76" s="165" t="e">
        <f ca="1">Table3[[#This Row],[Condition Score]]</f>
        <v>#N/A</v>
      </c>
      <c r="F76" s="164" t="e">
        <f ca="1">'4 Criticality'!G76</f>
        <v>#N/A</v>
      </c>
    </row>
    <row r="77" spans="1:10" ht="25.25" customHeight="1" x14ac:dyDescent="0.2">
      <c r="A77" s="9"/>
      <c r="C77" s="10"/>
      <c r="D77" s="164">
        <f ca="1">'2 Useful Life'!F77</f>
        <v>-2024</v>
      </c>
      <c r="E77" s="165" t="e">
        <f ca="1">Table3[[#This Row],[Condition Score]]</f>
        <v>#N/A</v>
      </c>
      <c r="F77" s="164" t="e">
        <f ca="1">'4 Criticality'!G77</f>
        <v>#N/A</v>
      </c>
    </row>
    <row r="78" spans="1:10" ht="25.25" customHeight="1" x14ac:dyDescent="0.2">
      <c r="A78" s="9"/>
      <c r="C78" s="10"/>
      <c r="D78" s="164">
        <f ca="1">'2 Useful Life'!F78</f>
        <v>-2024</v>
      </c>
      <c r="E78" s="165" t="e">
        <f ca="1">Table3[[#This Row],[Condition Score]]</f>
        <v>#N/A</v>
      </c>
      <c r="F78" s="164" t="e">
        <f ca="1">'4 Criticality'!G78</f>
        <v>#N/A</v>
      </c>
    </row>
    <row r="79" spans="1:10" ht="25.25" customHeight="1" x14ac:dyDescent="0.2">
      <c r="A79" s="9"/>
      <c r="C79" s="10"/>
      <c r="D79" s="164">
        <f ca="1">'2 Useful Life'!F79</f>
        <v>-2024</v>
      </c>
      <c r="E79" s="165" t="e">
        <f ca="1">Table3[[#This Row],[Condition Score]]</f>
        <v>#N/A</v>
      </c>
      <c r="F79" s="164" t="e">
        <f ca="1">'4 Criticality'!G79</f>
        <v>#N/A</v>
      </c>
    </row>
    <row r="80" spans="1:10" ht="25.25" customHeight="1" x14ac:dyDescent="0.2">
      <c r="A80" s="9"/>
      <c r="C80" s="10"/>
      <c r="D80" s="164">
        <f ca="1">'2 Useful Life'!F80</f>
        <v>-2024</v>
      </c>
      <c r="E80" s="165" t="e">
        <f ca="1">Table3[[#This Row],[Condition Score]]</f>
        <v>#N/A</v>
      </c>
      <c r="F80" s="164" t="e">
        <f ca="1">'4 Criticality'!G80</f>
        <v>#N/A</v>
      </c>
    </row>
    <row r="81" spans="1:6" ht="25.25" customHeight="1" x14ac:dyDescent="0.2">
      <c r="A81" s="9"/>
      <c r="C81" s="10"/>
      <c r="D81" s="164">
        <f ca="1">'2 Useful Life'!F81</f>
        <v>-2024</v>
      </c>
      <c r="E81" s="165" t="e">
        <f ca="1">Table3[[#This Row],[Condition Score]]</f>
        <v>#N/A</v>
      </c>
      <c r="F81" s="164" t="e">
        <f ca="1">'4 Criticality'!G81</f>
        <v>#N/A</v>
      </c>
    </row>
    <row r="82" spans="1:6" ht="25.25" customHeight="1" x14ac:dyDescent="0.2">
      <c r="A82" s="9"/>
      <c r="C82" s="10"/>
      <c r="D82" s="164">
        <f ca="1">'2 Useful Life'!F82</f>
        <v>-2024</v>
      </c>
      <c r="E82" s="165" t="e">
        <f ca="1">Table3[[#This Row],[Condition Score]]</f>
        <v>#N/A</v>
      </c>
      <c r="F82" s="164" t="e">
        <f ca="1">'4 Criticality'!G82</f>
        <v>#N/A</v>
      </c>
    </row>
    <row r="83" spans="1:6" ht="25.25" customHeight="1" x14ac:dyDescent="0.2">
      <c r="A83" s="9"/>
      <c r="C83" s="10"/>
      <c r="D83" s="164">
        <f ca="1">'2 Useful Life'!F83</f>
        <v>-2024</v>
      </c>
      <c r="E83" s="165" t="e">
        <f ca="1">Table3[[#This Row],[Condition Score]]</f>
        <v>#N/A</v>
      </c>
      <c r="F83" s="164" t="e">
        <f ca="1">'4 Criticality'!G83</f>
        <v>#N/A</v>
      </c>
    </row>
    <row r="84" spans="1:6" ht="25.25" customHeight="1" x14ac:dyDescent="0.2">
      <c r="A84" s="9"/>
      <c r="C84" s="10"/>
      <c r="D84" s="164">
        <f ca="1">'2 Useful Life'!F84</f>
        <v>-2024</v>
      </c>
      <c r="E84" s="165" t="e">
        <f ca="1">Table3[[#This Row],[Condition Score]]</f>
        <v>#N/A</v>
      </c>
      <c r="F84" s="164" t="e">
        <f ca="1">'4 Criticality'!G84</f>
        <v>#N/A</v>
      </c>
    </row>
    <row r="85" spans="1:6" ht="25.25" customHeight="1" x14ac:dyDescent="0.2">
      <c r="A85" s="9"/>
      <c r="C85" s="10"/>
      <c r="D85" s="164">
        <f ca="1">'2 Useful Life'!F85</f>
        <v>-2024</v>
      </c>
      <c r="E85" s="165" t="e">
        <f ca="1">Table3[[#This Row],[Condition Score]]</f>
        <v>#N/A</v>
      </c>
      <c r="F85" s="164" t="e">
        <f ca="1">'4 Criticality'!G85</f>
        <v>#N/A</v>
      </c>
    </row>
    <row r="86" spans="1:6" ht="25.25" customHeight="1" x14ac:dyDescent="0.2">
      <c r="A86" s="9"/>
      <c r="C86" s="10"/>
      <c r="D86" s="164">
        <f ca="1">'2 Useful Life'!F86</f>
        <v>-2024</v>
      </c>
      <c r="E86" s="165" t="e">
        <f ca="1">Table3[[#This Row],[Condition Score]]</f>
        <v>#N/A</v>
      </c>
      <c r="F86" s="164" t="e">
        <f ca="1">'4 Criticality'!G86</f>
        <v>#N/A</v>
      </c>
    </row>
    <row r="87" spans="1:6" ht="25.25" customHeight="1" x14ac:dyDescent="0.2">
      <c r="A87" s="9"/>
      <c r="C87" s="10"/>
      <c r="D87" s="164">
        <f ca="1">'2 Useful Life'!F87</f>
        <v>-2024</v>
      </c>
      <c r="E87" s="165" t="e">
        <f ca="1">Table3[[#This Row],[Condition Score]]</f>
        <v>#N/A</v>
      </c>
      <c r="F87" s="164" t="e">
        <f ca="1">'4 Criticality'!G87</f>
        <v>#N/A</v>
      </c>
    </row>
    <row r="88" spans="1:6" ht="25.25" customHeight="1" x14ac:dyDescent="0.2">
      <c r="A88" s="9"/>
      <c r="C88" s="10"/>
      <c r="D88" s="164">
        <f ca="1">'2 Useful Life'!F88</f>
        <v>-2024</v>
      </c>
      <c r="E88" s="165" t="e">
        <f ca="1">Table3[[#This Row],[Condition Score]]</f>
        <v>#N/A</v>
      </c>
      <c r="F88" s="164" t="e">
        <f ca="1">'4 Criticality'!G88</f>
        <v>#N/A</v>
      </c>
    </row>
    <row r="89" spans="1:6" ht="25.25" customHeight="1" x14ac:dyDescent="0.2">
      <c r="A89" s="9"/>
      <c r="C89" s="10"/>
      <c r="D89" s="164">
        <f ca="1">'2 Useful Life'!F89</f>
        <v>-2024</v>
      </c>
      <c r="E89" s="165" t="e">
        <f ca="1">Table3[[#This Row],[Condition Score]]</f>
        <v>#N/A</v>
      </c>
      <c r="F89" s="164" t="e">
        <f ca="1">'4 Criticality'!G89</f>
        <v>#N/A</v>
      </c>
    </row>
    <row r="90" spans="1:6" ht="25.25" customHeight="1" x14ac:dyDescent="0.2">
      <c r="A90" s="9"/>
      <c r="C90" s="10"/>
      <c r="D90" s="164">
        <f ca="1">'2 Useful Life'!F90</f>
        <v>-2024</v>
      </c>
      <c r="E90" s="165" t="e">
        <f ca="1">Table3[[#This Row],[Condition Score]]</f>
        <v>#N/A</v>
      </c>
      <c r="F90" s="164" t="e">
        <f ca="1">'4 Criticality'!G90</f>
        <v>#N/A</v>
      </c>
    </row>
    <row r="91" spans="1:6" ht="25.25" customHeight="1" x14ac:dyDescent="0.2">
      <c r="A91" s="9"/>
      <c r="C91" s="10"/>
      <c r="D91" s="164">
        <f ca="1">'2 Useful Life'!F91</f>
        <v>-2024</v>
      </c>
      <c r="E91" s="165" t="e">
        <f ca="1">Table3[[#This Row],[Condition Score]]</f>
        <v>#N/A</v>
      </c>
      <c r="F91" s="164" t="e">
        <f ca="1">'4 Criticality'!G91</f>
        <v>#N/A</v>
      </c>
    </row>
    <row r="92" spans="1:6" ht="25.25" customHeight="1" x14ac:dyDescent="0.2">
      <c r="A92" s="9"/>
      <c r="C92" s="10"/>
      <c r="D92" s="164">
        <f ca="1">'2 Useful Life'!F92</f>
        <v>-2024</v>
      </c>
      <c r="E92" s="165" t="e">
        <f ca="1">Table3[[#This Row],[Condition Score]]</f>
        <v>#N/A</v>
      </c>
      <c r="F92" s="164" t="e">
        <f ca="1">'4 Criticality'!G92</f>
        <v>#N/A</v>
      </c>
    </row>
    <row r="93" spans="1:6" ht="25.25" customHeight="1" x14ac:dyDescent="0.2">
      <c r="A93" s="9"/>
      <c r="C93" s="10"/>
      <c r="D93" s="164">
        <f ca="1">'2 Useful Life'!F93</f>
        <v>-2024</v>
      </c>
      <c r="E93" s="165" t="e">
        <f ca="1">Table3[[#This Row],[Condition Score]]</f>
        <v>#N/A</v>
      </c>
      <c r="F93" s="164" t="e">
        <f ca="1">'4 Criticality'!G93</f>
        <v>#N/A</v>
      </c>
    </row>
    <row r="94" spans="1:6" ht="25.25" customHeight="1" x14ac:dyDescent="0.2">
      <c r="A94" s="9"/>
      <c r="C94" s="10"/>
      <c r="D94" s="164">
        <f ca="1">'2 Useful Life'!F94</f>
        <v>-2024</v>
      </c>
      <c r="E94" s="165" t="e">
        <f ca="1">Table3[[#This Row],[Condition Score]]</f>
        <v>#N/A</v>
      </c>
      <c r="F94" s="164" t="e">
        <f ca="1">'4 Criticality'!G94</f>
        <v>#N/A</v>
      </c>
    </row>
    <row r="95" spans="1:6" ht="25.25" customHeight="1" x14ac:dyDescent="0.2">
      <c r="A95" s="9"/>
      <c r="C95" s="10"/>
      <c r="D95" s="164">
        <f ca="1">'2 Useful Life'!F95</f>
        <v>-2024</v>
      </c>
      <c r="E95" s="165" t="e">
        <f ca="1">Table3[[#This Row],[Condition Score]]</f>
        <v>#N/A</v>
      </c>
      <c r="F95" s="164" t="e">
        <f ca="1">'4 Criticality'!G95</f>
        <v>#N/A</v>
      </c>
    </row>
    <row r="96" spans="1:6" ht="25.25" customHeight="1" x14ac:dyDescent="0.2">
      <c r="A96" s="9"/>
      <c r="C96" s="10"/>
      <c r="D96" s="164">
        <f ca="1">'2 Useful Life'!F96</f>
        <v>-2024</v>
      </c>
      <c r="E96" s="165" t="e">
        <f ca="1">Table3[[#This Row],[Condition Score]]</f>
        <v>#N/A</v>
      </c>
      <c r="F96" s="164" t="e">
        <f ca="1">'4 Criticality'!G96</f>
        <v>#N/A</v>
      </c>
    </row>
    <row r="97" spans="1:6" ht="25.25" customHeight="1" x14ac:dyDescent="0.2">
      <c r="A97" s="9"/>
      <c r="C97" s="10"/>
      <c r="D97" s="164">
        <f ca="1">'2 Useful Life'!F97</f>
        <v>-2024</v>
      </c>
      <c r="E97" s="165" t="e">
        <f ca="1">Table3[[#This Row],[Condition Score]]</f>
        <v>#N/A</v>
      </c>
      <c r="F97" s="164" t="e">
        <f ca="1">'4 Criticality'!G97</f>
        <v>#N/A</v>
      </c>
    </row>
    <row r="98" spans="1:6" ht="25.25" customHeight="1" x14ac:dyDescent="0.2">
      <c r="A98" s="9"/>
      <c r="C98" s="10"/>
      <c r="D98" s="164">
        <f ca="1">'2 Useful Life'!F98</f>
        <v>-2024</v>
      </c>
      <c r="E98" s="165" t="e">
        <f ca="1">Table3[[#This Row],[Condition Score]]</f>
        <v>#N/A</v>
      </c>
      <c r="F98" s="164" t="e">
        <f ca="1">'4 Criticality'!G98</f>
        <v>#N/A</v>
      </c>
    </row>
    <row r="99" spans="1:6" ht="25.25" customHeight="1" x14ac:dyDescent="0.2">
      <c r="A99" s="9"/>
      <c r="C99" s="10"/>
      <c r="D99" s="164">
        <f ca="1">'2 Useful Life'!F99</f>
        <v>-2024</v>
      </c>
      <c r="E99" s="165" t="e">
        <f ca="1">Table3[[#This Row],[Condition Score]]</f>
        <v>#N/A</v>
      </c>
      <c r="F99" s="164" t="e">
        <f ca="1">'4 Criticality'!G99</f>
        <v>#N/A</v>
      </c>
    </row>
    <row r="100" spans="1:6" ht="25.25" customHeight="1" x14ac:dyDescent="0.2">
      <c r="A100" s="9"/>
      <c r="C100" s="10"/>
      <c r="D100" s="164">
        <f ca="1">'2 Useful Life'!F100</f>
        <v>-2024</v>
      </c>
      <c r="E100" s="165" t="e">
        <f ca="1">Table3[[#This Row],[Condition Score]]</f>
        <v>#N/A</v>
      </c>
      <c r="F100" s="164" t="e">
        <f ca="1">'4 Criticality'!G100</f>
        <v>#N/A</v>
      </c>
    </row>
    <row r="101" spans="1:6" ht="25.25" customHeight="1" x14ac:dyDescent="0.2">
      <c r="A101" s="9"/>
      <c r="C101" s="10"/>
      <c r="D101" s="164">
        <f ca="1">'2 Useful Life'!F101</f>
        <v>-2024</v>
      </c>
      <c r="E101" s="165" t="e">
        <f ca="1">Table3[[#This Row],[Condition Score]]</f>
        <v>#N/A</v>
      </c>
      <c r="F101" s="164" t="e">
        <f ca="1">'4 Criticality'!G101</f>
        <v>#N/A</v>
      </c>
    </row>
    <row r="102" spans="1:6" ht="25.25" customHeight="1" x14ac:dyDescent="0.2">
      <c r="A102" s="9"/>
      <c r="C102" s="10"/>
      <c r="D102" s="164">
        <f ca="1">'2 Useful Life'!F102</f>
        <v>-2024</v>
      </c>
      <c r="E102" s="165" t="e">
        <f ca="1">Table3[[#This Row],[Condition Score]]</f>
        <v>#N/A</v>
      </c>
      <c r="F102" s="164" t="e">
        <f ca="1">'4 Criticality'!G102</f>
        <v>#N/A</v>
      </c>
    </row>
    <row r="103" spans="1:6" ht="25.25" customHeight="1" x14ac:dyDescent="0.2">
      <c r="A103" s="9"/>
      <c r="C103" s="10"/>
      <c r="D103" s="164">
        <f ca="1">'2 Useful Life'!F103</f>
        <v>-2024</v>
      </c>
      <c r="E103" s="165" t="e">
        <f ca="1">Table3[[#This Row],[Condition Score]]</f>
        <v>#N/A</v>
      </c>
      <c r="F103" s="164" t="e">
        <f ca="1">'4 Criticality'!G103</f>
        <v>#N/A</v>
      </c>
    </row>
    <row r="104" spans="1:6" ht="25.25" customHeight="1" x14ac:dyDescent="0.2">
      <c r="A104" s="9"/>
      <c r="C104" s="10"/>
      <c r="D104" s="164">
        <f ca="1">'2 Useful Life'!F104</f>
        <v>-2024</v>
      </c>
      <c r="E104" s="165" t="e">
        <f ca="1">Table3[[#This Row],[Condition Score]]</f>
        <v>#N/A</v>
      </c>
      <c r="F104" s="164" t="e">
        <f ca="1">'4 Criticality'!G104</f>
        <v>#N/A</v>
      </c>
    </row>
    <row r="105" spans="1:6" ht="25.25" customHeight="1" x14ac:dyDescent="0.2">
      <c r="A105" s="9"/>
      <c r="C105" s="10"/>
      <c r="D105" s="164">
        <f ca="1">'2 Useful Life'!F105</f>
        <v>-2024</v>
      </c>
      <c r="E105" s="165" t="e">
        <f ca="1">Table3[[#This Row],[Condition Score]]</f>
        <v>#N/A</v>
      </c>
      <c r="F105" s="164" t="e">
        <f ca="1">'4 Criticality'!G105</f>
        <v>#N/A</v>
      </c>
    </row>
    <row r="106" spans="1:6" ht="25.25" customHeight="1" x14ac:dyDescent="0.2">
      <c r="A106" s="9"/>
      <c r="C106" s="10"/>
      <c r="D106" s="164">
        <f ca="1">'2 Useful Life'!F106</f>
        <v>-2024</v>
      </c>
      <c r="E106" s="165" t="e">
        <f ca="1">Table3[[#This Row],[Condition Score]]</f>
        <v>#N/A</v>
      </c>
      <c r="F106" s="164" t="e">
        <f ca="1">'4 Criticality'!G106</f>
        <v>#N/A</v>
      </c>
    </row>
    <row r="107" spans="1:6" ht="25.25" customHeight="1" x14ac:dyDescent="0.2">
      <c r="A107" s="9"/>
      <c r="C107" s="10"/>
      <c r="D107" s="164">
        <f ca="1">'2 Useful Life'!F107</f>
        <v>-2024</v>
      </c>
      <c r="E107" s="165" t="e">
        <f ca="1">Table3[[#This Row],[Condition Score]]</f>
        <v>#N/A</v>
      </c>
      <c r="F107" s="164" t="e">
        <f ca="1">'4 Criticality'!G107</f>
        <v>#N/A</v>
      </c>
    </row>
    <row r="108" spans="1:6" ht="25.25" customHeight="1" x14ac:dyDescent="0.2">
      <c r="A108" s="9"/>
      <c r="C108" s="10"/>
      <c r="D108" s="164">
        <f ca="1">'2 Useful Life'!F108</f>
        <v>-2024</v>
      </c>
      <c r="E108" s="165" t="e">
        <f ca="1">Table3[[#This Row],[Condition Score]]</f>
        <v>#N/A</v>
      </c>
      <c r="F108" s="164" t="e">
        <f ca="1">'4 Criticality'!G108</f>
        <v>#N/A</v>
      </c>
    </row>
    <row r="109" spans="1:6" ht="25.25" customHeight="1" x14ac:dyDescent="0.2">
      <c r="A109" s="9"/>
      <c r="C109" s="10"/>
      <c r="D109" s="164">
        <f ca="1">'2 Useful Life'!F109</f>
        <v>-2024</v>
      </c>
      <c r="E109" s="165" t="e">
        <f ca="1">Table3[[#This Row],[Condition Score]]</f>
        <v>#N/A</v>
      </c>
      <c r="F109" s="164" t="e">
        <f ca="1">'4 Criticality'!G109</f>
        <v>#N/A</v>
      </c>
    </row>
    <row r="110" spans="1:6" ht="25.25" customHeight="1" x14ac:dyDescent="0.2">
      <c r="A110" s="9"/>
      <c r="C110" s="10"/>
      <c r="D110" s="164">
        <f ca="1">'2 Useful Life'!F110</f>
        <v>-2024</v>
      </c>
      <c r="E110" s="165" t="e">
        <f ca="1">Table3[[#This Row],[Condition Score]]</f>
        <v>#N/A</v>
      </c>
      <c r="F110" s="164" t="e">
        <f ca="1">'4 Criticality'!G110</f>
        <v>#N/A</v>
      </c>
    </row>
    <row r="111" spans="1:6" ht="25.25" customHeight="1" x14ac:dyDescent="0.2">
      <c r="A111" s="9"/>
      <c r="C111" s="10"/>
      <c r="D111" s="164">
        <f ca="1">'2 Useful Life'!F111</f>
        <v>-2024</v>
      </c>
      <c r="E111" s="165" t="e">
        <f ca="1">Table3[[#This Row],[Condition Score]]</f>
        <v>#N/A</v>
      </c>
      <c r="F111" s="164" t="e">
        <f ca="1">'4 Criticality'!G111</f>
        <v>#N/A</v>
      </c>
    </row>
    <row r="112" spans="1:6" ht="25.25" customHeight="1" x14ac:dyDescent="0.2">
      <c r="A112" s="9"/>
      <c r="C112" s="10"/>
      <c r="D112" s="164">
        <f ca="1">'2 Useful Life'!F112</f>
        <v>-2024</v>
      </c>
      <c r="E112" s="165" t="e">
        <f ca="1">Table3[[#This Row],[Condition Score]]</f>
        <v>#N/A</v>
      </c>
      <c r="F112" s="164" t="e">
        <f ca="1">'4 Criticality'!G112</f>
        <v>#N/A</v>
      </c>
    </row>
    <row r="113" spans="1:6" ht="25.25" customHeight="1" x14ac:dyDescent="0.2">
      <c r="A113" s="9"/>
      <c r="C113" s="10"/>
      <c r="D113" s="164">
        <f ca="1">'2 Useful Life'!F113</f>
        <v>-2024</v>
      </c>
      <c r="E113" s="165" t="e">
        <f ca="1">Table3[[#This Row],[Condition Score]]</f>
        <v>#N/A</v>
      </c>
      <c r="F113" s="164" t="e">
        <f ca="1">'4 Criticality'!G113</f>
        <v>#N/A</v>
      </c>
    </row>
    <row r="114" spans="1:6" ht="25.25" customHeight="1" x14ac:dyDescent="0.2">
      <c r="A114" s="9"/>
      <c r="C114" s="10"/>
      <c r="D114" s="164">
        <f ca="1">'2 Useful Life'!F114</f>
        <v>-2024</v>
      </c>
      <c r="E114" s="165" t="e">
        <f ca="1">Table3[[#This Row],[Condition Score]]</f>
        <v>#N/A</v>
      </c>
      <c r="F114" s="164" t="e">
        <f ca="1">'4 Criticality'!G114</f>
        <v>#N/A</v>
      </c>
    </row>
    <row r="115" spans="1:6" ht="25.25" customHeight="1" x14ac:dyDescent="0.2">
      <c r="A115" s="9"/>
      <c r="C115" s="10"/>
      <c r="D115" s="164">
        <f ca="1">'2 Useful Life'!F115</f>
        <v>-2024</v>
      </c>
      <c r="E115" s="165" t="e">
        <f ca="1">Table3[[#This Row],[Condition Score]]</f>
        <v>#N/A</v>
      </c>
      <c r="F115" s="164" t="e">
        <f ca="1">'4 Criticality'!G115</f>
        <v>#N/A</v>
      </c>
    </row>
    <row r="116" spans="1:6" ht="25.25" customHeight="1" x14ac:dyDescent="0.2">
      <c r="A116" s="9"/>
      <c r="C116" s="10"/>
      <c r="D116" s="164">
        <f ca="1">'2 Useful Life'!F116</f>
        <v>-2024</v>
      </c>
      <c r="E116" s="165" t="e">
        <f ca="1">Table3[[#This Row],[Condition Score]]</f>
        <v>#N/A</v>
      </c>
      <c r="F116" s="164" t="e">
        <f ca="1">'4 Criticality'!G116</f>
        <v>#N/A</v>
      </c>
    </row>
    <row r="117" spans="1:6" ht="25.25" customHeight="1" x14ac:dyDescent="0.2">
      <c r="A117" s="9"/>
      <c r="C117" s="10"/>
      <c r="D117" s="164">
        <f ca="1">'2 Useful Life'!F117</f>
        <v>-2024</v>
      </c>
      <c r="E117" s="165" t="e">
        <f ca="1">Table3[[#This Row],[Condition Score]]</f>
        <v>#N/A</v>
      </c>
      <c r="F117" s="164" t="e">
        <f ca="1">'4 Criticality'!G117</f>
        <v>#N/A</v>
      </c>
    </row>
    <row r="118" spans="1:6" ht="25.25" customHeight="1" x14ac:dyDescent="0.2">
      <c r="A118" s="9"/>
      <c r="C118" s="10"/>
      <c r="D118" s="164">
        <f ca="1">'2 Useful Life'!F118</f>
        <v>-2024</v>
      </c>
      <c r="E118" s="165" t="e">
        <f ca="1">Table3[[#This Row],[Condition Score]]</f>
        <v>#N/A</v>
      </c>
      <c r="F118" s="164" t="e">
        <f ca="1">'4 Criticality'!G118</f>
        <v>#N/A</v>
      </c>
    </row>
    <row r="119" spans="1:6" ht="25.25" customHeight="1" x14ac:dyDescent="0.2">
      <c r="A119" s="9"/>
      <c r="C119" s="10"/>
      <c r="D119" s="164">
        <f ca="1">'2 Useful Life'!F119</f>
        <v>-2024</v>
      </c>
      <c r="E119" s="165" t="e">
        <f ca="1">Table3[[#This Row],[Condition Score]]</f>
        <v>#N/A</v>
      </c>
      <c r="F119" s="164" t="e">
        <f ca="1">'4 Criticality'!G119</f>
        <v>#N/A</v>
      </c>
    </row>
    <row r="120" spans="1:6" ht="25.25" customHeight="1" x14ac:dyDescent="0.2">
      <c r="A120" s="9"/>
      <c r="C120" s="10"/>
      <c r="D120" s="164">
        <f ca="1">'2 Useful Life'!F120</f>
        <v>-2024</v>
      </c>
      <c r="E120" s="165" t="e">
        <f ca="1">Table3[[#This Row],[Condition Score]]</f>
        <v>#N/A</v>
      </c>
      <c r="F120" s="164" t="e">
        <f ca="1">'4 Criticality'!G120</f>
        <v>#N/A</v>
      </c>
    </row>
    <row r="121" spans="1:6" ht="25.25" customHeight="1" x14ac:dyDescent="0.2">
      <c r="A121" s="9"/>
      <c r="C121" s="10"/>
      <c r="D121" s="164">
        <f ca="1">'2 Useful Life'!F121</f>
        <v>-2024</v>
      </c>
      <c r="E121" s="165" t="e">
        <f ca="1">Table3[[#This Row],[Condition Score]]</f>
        <v>#N/A</v>
      </c>
      <c r="F121" s="164" t="e">
        <f ca="1">'4 Criticality'!G121</f>
        <v>#N/A</v>
      </c>
    </row>
    <row r="122" spans="1:6" ht="25.25" customHeight="1" x14ac:dyDescent="0.2">
      <c r="A122" s="9"/>
      <c r="C122" s="10"/>
      <c r="D122" s="164">
        <f ca="1">'2 Useful Life'!F122</f>
        <v>-2024</v>
      </c>
      <c r="E122" s="165" t="e">
        <f ca="1">Table3[[#This Row],[Condition Score]]</f>
        <v>#N/A</v>
      </c>
      <c r="F122" s="164" t="e">
        <f ca="1">'4 Criticality'!G122</f>
        <v>#N/A</v>
      </c>
    </row>
    <row r="123" spans="1:6" ht="25.25" customHeight="1" x14ac:dyDescent="0.2">
      <c r="A123" s="9"/>
      <c r="C123" s="10"/>
      <c r="D123" s="164">
        <f ca="1">'2 Useful Life'!F123</f>
        <v>-2024</v>
      </c>
      <c r="E123" s="165" t="e">
        <f ca="1">Table3[[#This Row],[Condition Score]]</f>
        <v>#N/A</v>
      </c>
      <c r="F123" s="164" t="e">
        <f ca="1">'4 Criticality'!G123</f>
        <v>#N/A</v>
      </c>
    </row>
    <row r="124" spans="1:6" ht="25.25" customHeight="1" x14ac:dyDescent="0.2">
      <c r="A124" s="9"/>
      <c r="C124" s="10"/>
      <c r="D124" s="164">
        <f ca="1">'2 Useful Life'!F124</f>
        <v>-2024</v>
      </c>
      <c r="E124" s="165" t="e">
        <f ca="1">Table3[[#This Row],[Condition Score]]</f>
        <v>#N/A</v>
      </c>
      <c r="F124" s="164" t="e">
        <f ca="1">'4 Criticality'!G124</f>
        <v>#N/A</v>
      </c>
    </row>
    <row r="125" spans="1:6" ht="25.25" customHeight="1" x14ac:dyDescent="0.2">
      <c r="A125" s="9"/>
      <c r="C125" s="10"/>
      <c r="D125" s="164">
        <f ca="1">'2 Useful Life'!F125</f>
        <v>-2024</v>
      </c>
      <c r="E125" s="165" t="e">
        <f ca="1">Table3[[#This Row],[Condition Score]]</f>
        <v>#N/A</v>
      </c>
      <c r="F125" s="164" t="e">
        <f ca="1">'4 Criticality'!G125</f>
        <v>#N/A</v>
      </c>
    </row>
    <row r="126" spans="1:6" ht="25.25" customHeight="1" x14ac:dyDescent="0.2">
      <c r="A126" s="9"/>
      <c r="C126" s="10"/>
      <c r="D126" s="164">
        <f ca="1">'2 Useful Life'!F126</f>
        <v>-2024</v>
      </c>
      <c r="E126" s="165" t="e">
        <f ca="1">Table3[[#This Row],[Condition Score]]</f>
        <v>#N/A</v>
      </c>
      <c r="F126" s="164" t="e">
        <f ca="1">'4 Criticality'!G126</f>
        <v>#N/A</v>
      </c>
    </row>
    <row r="127" spans="1:6" ht="25.25" customHeight="1" x14ac:dyDescent="0.2">
      <c r="A127" s="9"/>
      <c r="C127" s="10"/>
      <c r="D127" s="164">
        <f ca="1">'2 Useful Life'!F127</f>
        <v>-2024</v>
      </c>
      <c r="E127" s="165" t="e">
        <f ca="1">Table3[[#This Row],[Condition Score]]</f>
        <v>#N/A</v>
      </c>
      <c r="F127" s="164" t="e">
        <f ca="1">'4 Criticality'!G127</f>
        <v>#N/A</v>
      </c>
    </row>
    <row r="128" spans="1:6" ht="25.25" customHeight="1" x14ac:dyDescent="0.2">
      <c r="A128" s="9"/>
      <c r="C128" s="10"/>
      <c r="D128" s="164">
        <f ca="1">'2 Useful Life'!F128</f>
        <v>-2024</v>
      </c>
      <c r="E128" s="165" t="e">
        <f ca="1">Table3[[#This Row],[Condition Score]]</f>
        <v>#N/A</v>
      </c>
      <c r="F128" s="164" t="e">
        <f ca="1">'4 Criticality'!G128</f>
        <v>#N/A</v>
      </c>
    </row>
    <row r="129" spans="1:6" ht="25.25" customHeight="1" x14ac:dyDescent="0.2">
      <c r="A129" s="9"/>
      <c r="C129" s="10"/>
      <c r="D129" s="164">
        <f ca="1">'2 Useful Life'!F129</f>
        <v>-2024</v>
      </c>
      <c r="E129" s="165" t="e">
        <f ca="1">Table3[[#This Row],[Condition Score]]</f>
        <v>#N/A</v>
      </c>
      <c r="F129" s="164" t="e">
        <f ca="1">'4 Criticality'!G129</f>
        <v>#N/A</v>
      </c>
    </row>
    <row r="130" spans="1:6" ht="25.25" customHeight="1" x14ac:dyDescent="0.2">
      <c r="A130" s="9"/>
      <c r="C130" s="10"/>
      <c r="D130" s="164">
        <f ca="1">'2 Useful Life'!F130</f>
        <v>-2024</v>
      </c>
      <c r="E130" s="165" t="e">
        <f ca="1">Table3[[#This Row],[Condition Score]]</f>
        <v>#N/A</v>
      </c>
      <c r="F130" s="164" t="e">
        <f ca="1">'4 Criticality'!G130</f>
        <v>#N/A</v>
      </c>
    </row>
    <row r="131" spans="1:6" ht="25.25" customHeight="1" x14ac:dyDescent="0.2">
      <c r="A131" s="9"/>
      <c r="C131" s="10"/>
      <c r="D131" s="164">
        <f ca="1">'2 Useful Life'!F131</f>
        <v>-2024</v>
      </c>
      <c r="E131" s="165" t="e">
        <f ca="1">Table3[[#This Row],[Condition Score]]</f>
        <v>#N/A</v>
      </c>
      <c r="F131" s="164" t="e">
        <f ca="1">'4 Criticality'!G131</f>
        <v>#N/A</v>
      </c>
    </row>
    <row r="132" spans="1:6" ht="25.25" customHeight="1" x14ac:dyDescent="0.2">
      <c r="A132" s="9"/>
      <c r="C132" s="10"/>
      <c r="D132" s="164">
        <f ca="1">'2 Useful Life'!F132</f>
        <v>-2024</v>
      </c>
      <c r="E132" s="165" t="e">
        <f ca="1">Table3[[#This Row],[Condition Score]]</f>
        <v>#N/A</v>
      </c>
      <c r="F132" s="164" t="e">
        <f ca="1">'4 Criticality'!G132</f>
        <v>#N/A</v>
      </c>
    </row>
    <row r="133" spans="1:6" ht="25.25" customHeight="1" x14ac:dyDescent="0.2">
      <c r="A133" s="9"/>
      <c r="C133" s="10"/>
      <c r="D133" s="164">
        <f ca="1">'2 Useful Life'!F133</f>
        <v>-2024</v>
      </c>
      <c r="E133" s="165" t="e">
        <f ca="1">Table3[[#This Row],[Condition Score]]</f>
        <v>#N/A</v>
      </c>
      <c r="F133" s="164" t="e">
        <f ca="1">'4 Criticality'!G133</f>
        <v>#N/A</v>
      </c>
    </row>
    <row r="134" spans="1:6" ht="25.25" customHeight="1" x14ac:dyDescent="0.2">
      <c r="A134" s="9"/>
      <c r="C134" s="10"/>
      <c r="D134" s="164">
        <f ca="1">'2 Useful Life'!F134</f>
        <v>-2024</v>
      </c>
      <c r="E134" s="165" t="e">
        <f ca="1">Table3[[#This Row],[Condition Score]]</f>
        <v>#N/A</v>
      </c>
      <c r="F134" s="164" t="e">
        <f ca="1">'4 Criticality'!G134</f>
        <v>#N/A</v>
      </c>
    </row>
    <row r="135" spans="1:6" ht="25.25" customHeight="1" x14ac:dyDescent="0.2">
      <c r="A135" s="9"/>
      <c r="C135" s="10"/>
      <c r="D135" s="164">
        <f ca="1">'2 Useful Life'!F135</f>
        <v>-2024</v>
      </c>
      <c r="E135" s="165" t="e">
        <f ca="1">Table3[[#This Row],[Condition Score]]</f>
        <v>#N/A</v>
      </c>
      <c r="F135" s="164" t="e">
        <f ca="1">'4 Criticality'!G135</f>
        <v>#N/A</v>
      </c>
    </row>
    <row r="136" spans="1:6" ht="25.25" customHeight="1" x14ac:dyDescent="0.2">
      <c r="A136" s="9"/>
      <c r="C136" s="10"/>
      <c r="D136" s="164">
        <f ca="1">'2 Useful Life'!F136</f>
        <v>-2024</v>
      </c>
      <c r="E136" s="165" t="e">
        <f ca="1">Table3[[#This Row],[Condition Score]]</f>
        <v>#N/A</v>
      </c>
      <c r="F136" s="164" t="e">
        <f ca="1">'4 Criticality'!G136</f>
        <v>#N/A</v>
      </c>
    </row>
    <row r="137" spans="1:6" ht="25.25" customHeight="1" x14ac:dyDescent="0.2">
      <c r="A137" s="9"/>
      <c r="C137" s="10"/>
      <c r="D137" s="164">
        <f ca="1">'2 Useful Life'!F137</f>
        <v>-2024</v>
      </c>
      <c r="E137" s="165" t="e">
        <f ca="1">Table3[[#This Row],[Condition Score]]</f>
        <v>#N/A</v>
      </c>
      <c r="F137" s="164" t="e">
        <f ca="1">'4 Criticality'!G137</f>
        <v>#N/A</v>
      </c>
    </row>
    <row r="138" spans="1:6" ht="25.25" customHeight="1" x14ac:dyDescent="0.2">
      <c r="A138" s="9"/>
      <c r="C138" s="10"/>
      <c r="D138" s="164">
        <f ca="1">'2 Useful Life'!F138</f>
        <v>-2024</v>
      </c>
      <c r="E138" s="165" t="e">
        <f ca="1">Table3[[#This Row],[Condition Score]]</f>
        <v>#N/A</v>
      </c>
      <c r="F138" s="164" t="e">
        <f ca="1">'4 Criticality'!G138</f>
        <v>#N/A</v>
      </c>
    </row>
    <row r="139" spans="1:6" ht="25.25" customHeight="1" x14ac:dyDescent="0.2">
      <c r="A139" s="9"/>
      <c r="C139" s="10"/>
      <c r="D139" s="164">
        <f ca="1">'2 Useful Life'!F139</f>
        <v>-2024</v>
      </c>
      <c r="E139" s="165" t="e">
        <f ca="1">Table3[[#This Row],[Condition Score]]</f>
        <v>#N/A</v>
      </c>
      <c r="F139" s="164" t="e">
        <f ca="1">'4 Criticality'!G139</f>
        <v>#N/A</v>
      </c>
    </row>
    <row r="140" spans="1:6" ht="25.25" customHeight="1" x14ac:dyDescent="0.2">
      <c r="A140" s="9"/>
      <c r="C140" s="10"/>
      <c r="D140" s="164">
        <f ca="1">'2 Useful Life'!F140</f>
        <v>-2024</v>
      </c>
      <c r="E140" s="165" t="e">
        <f ca="1">Table3[[#This Row],[Condition Score]]</f>
        <v>#N/A</v>
      </c>
      <c r="F140" s="164" t="e">
        <f ca="1">'4 Criticality'!G140</f>
        <v>#N/A</v>
      </c>
    </row>
    <row r="141" spans="1:6" ht="25.25" customHeight="1" x14ac:dyDescent="0.2">
      <c r="A141" s="9"/>
      <c r="C141" s="10"/>
      <c r="D141" s="164">
        <f ca="1">'2 Useful Life'!F141</f>
        <v>-2024</v>
      </c>
      <c r="E141" s="165" t="e">
        <f ca="1">Table3[[#This Row],[Condition Score]]</f>
        <v>#N/A</v>
      </c>
      <c r="F141" s="164" t="e">
        <f ca="1">'4 Criticality'!G141</f>
        <v>#N/A</v>
      </c>
    </row>
    <row r="142" spans="1:6" ht="25.25" customHeight="1" x14ac:dyDescent="0.2">
      <c r="A142" s="9"/>
      <c r="C142" s="10"/>
      <c r="D142" s="164">
        <f ca="1">'2 Useful Life'!F142</f>
        <v>-2024</v>
      </c>
      <c r="E142" s="165" t="e">
        <f ca="1">Table3[[#This Row],[Condition Score]]</f>
        <v>#N/A</v>
      </c>
      <c r="F142" s="164" t="e">
        <f ca="1">'4 Criticality'!G142</f>
        <v>#N/A</v>
      </c>
    </row>
    <row r="143" spans="1:6" ht="25.25" customHeight="1" x14ac:dyDescent="0.2">
      <c r="A143" s="9"/>
      <c r="C143" s="10"/>
      <c r="D143" s="164">
        <f ca="1">'2 Useful Life'!F143</f>
        <v>-2024</v>
      </c>
      <c r="E143" s="165" t="e">
        <f ca="1">Table3[[#This Row],[Condition Score]]</f>
        <v>#N/A</v>
      </c>
      <c r="F143" s="164" t="e">
        <f ca="1">'4 Criticality'!G143</f>
        <v>#N/A</v>
      </c>
    </row>
    <row r="144" spans="1:6" ht="25.25" customHeight="1" x14ac:dyDescent="0.2">
      <c r="A144" s="9"/>
      <c r="C144" s="10"/>
      <c r="D144" s="164">
        <f ca="1">'2 Useful Life'!F144</f>
        <v>-2024</v>
      </c>
      <c r="E144" s="165" t="e">
        <f ca="1">Table3[[#This Row],[Condition Score]]</f>
        <v>#N/A</v>
      </c>
      <c r="F144" s="164" t="e">
        <f ca="1">'4 Criticality'!G144</f>
        <v>#N/A</v>
      </c>
    </row>
    <row r="145" spans="1:6" ht="25.25" customHeight="1" x14ac:dyDescent="0.2">
      <c r="A145" s="9"/>
      <c r="C145" s="10"/>
      <c r="D145" s="164">
        <f ca="1">'2 Useful Life'!F145</f>
        <v>-2024</v>
      </c>
      <c r="E145" s="165" t="e">
        <f ca="1">Table3[[#This Row],[Condition Score]]</f>
        <v>#N/A</v>
      </c>
      <c r="F145" s="164" t="e">
        <f ca="1">'4 Criticality'!G145</f>
        <v>#N/A</v>
      </c>
    </row>
    <row r="146" spans="1:6" ht="25.25" customHeight="1" x14ac:dyDescent="0.2">
      <c r="A146" s="9"/>
      <c r="C146" s="10"/>
      <c r="D146" s="164">
        <f ca="1">'2 Useful Life'!F146</f>
        <v>-2024</v>
      </c>
      <c r="E146" s="165" t="e">
        <f ca="1">Table3[[#This Row],[Condition Score]]</f>
        <v>#N/A</v>
      </c>
      <c r="F146" s="164" t="e">
        <f ca="1">'4 Criticality'!G146</f>
        <v>#N/A</v>
      </c>
    </row>
    <row r="147" spans="1:6" ht="25.25" customHeight="1" x14ac:dyDescent="0.2">
      <c r="A147" s="9"/>
      <c r="C147" s="10"/>
      <c r="D147" s="164">
        <f ca="1">'2 Useful Life'!F147</f>
        <v>-2024</v>
      </c>
      <c r="E147" s="165" t="e">
        <f ca="1">Table3[[#This Row],[Condition Score]]</f>
        <v>#N/A</v>
      </c>
      <c r="F147" s="164" t="e">
        <f ca="1">'4 Criticality'!G147</f>
        <v>#N/A</v>
      </c>
    </row>
    <row r="148" spans="1:6" ht="25.25" customHeight="1" x14ac:dyDescent="0.2">
      <c r="A148" s="9"/>
      <c r="C148" s="10"/>
      <c r="D148" s="164">
        <f ca="1">'2 Useful Life'!F148</f>
        <v>-2024</v>
      </c>
      <c r="E148" s="165" t="e">
        <f ca="1">Table3[[#This Row],[Condition Score]]</f>
        <v>#N/A</v>
      </c>
      <c r="F148" s="164" t="e">
        <f ca="1">'4 Criticality'!G148</f>
        <v>#N/A</v>
      </c>
    </row>
    <row r="149" spans="1:6" ht="25.25" customHeight="1" x14ac:dyDescent="0.2">
      <c r="A149" s="9"/>
      <c r="C149" s="10"/>
      <c r="D149" s="164">
        <f ca="1">'2 Useful Life'!F149</f>
        <v>-2024</v>
      </c>
      <c r="E149" s="165" t="e">
        <f ca="1">Table3[[#This Row],[Condition Score]]</f>
        <v>#N/A</v>
      </c>
      <c r="F149" s="164" t="e">
        <f ca="1">'4 Criticality'!G149</f>
        <v>#N/A</v>
      </c>
    </row>
    <row r="150" spans="1:6" ht="25.25" customHeight="1" x14ac:dyDescent="0.2">
      <c r="A150" s="9"/>
      <c r="C150" s="10"/>
      <c r="D150" s="164">
        <f ca="1">'2 Useful Life'!F150</f>
        <v>-2024</v>
      </c>
      <c r="E150" s="165" t="e">
        <f ca="1">Table3[[#This Row],[Condition Score]]</f>
        <v>#N/A</v>
      </c>
      <c r="F150" s="164" t="e">
        <f ca="1">'4 Criticality'!G150</f>
        <v>#N/A</v>
      </c>
    </row>
    <row r="151" spans="1:6" ht="25.25" customHeight="1" x14ac:dyDescent="0.2">
      <c r="A151" s="9"/>
      <c r="C151" s="10"/>
      <c r="D151" s="164">
        <f ca="1">'2 Useful Life'!F151</f>
        <v>-2024</v>
      </c>
      <c r="E151" s="165" t="e">
        <f ca="1">Table3[[#This Row],[Condition Score]]</f>
        <v>#N/A</v>
      </c>
      <c r="F151" s="164" t="e">
        <f ca="1">'4 Criticality'!G151</f>
        <v>#N/A</v>
      </c>
    </row>
    <row r="152" spans="1:6" ht="25.25" customHeight="1" x14ac:dyDescent="0.2">
      <c r="A152" s="9"/>
      <c r="C152" s="10"/>
      <c r="D152" s="164">
        <f ca="1">'2 Useful Life'!F152</f>
        <v>-2024</v>
      </c>
      <c r="E152" s="165" t="e">
        <f ca="1">Table3[[#This Row],[Condition Score]]</f>
        <v>#N/A</v>
      </c>
      <c r="F152" s="164" t="e">
        <f ca="1">'4 Criticality'!G152</f>
        <v>#N/A</v>
      </c>
    </row>
    <row r="153" spans="1:6" ht="25.25" customHeight="1" x14ac:dyDescent="0.2">
      <c r="A153" s="9"/>
      <c r="C153" s="10"/>
      <c r="D153" s="164">
        <f ca="1">'2 Useful Life'!F153</f>
        <v>-2024</v>
      </c>
      <c r="E153" s="165" t="e">
        <f ca="1">Table3[[#This Row],[Condition Score]]</f>
        <v>#N/A</v>
      </c>
      <c r="F153" s="164" t="e">
        <f ca="1">'4 Criticality'!G153</f>
        <v>#N/A</v>
      </c>
    </row>
    <row r="154" spans="1:6" ht="25.25" customHeight="1" x14ac:dyDescent="0.2">
      <c r="A154" s="9"/>
      <c r="C154" s="10"/>
      <c r="D154" s="164">
        <f ca="1">'2 Useful Life'!F154</f>
        <v>-2024</v>
      </c>
      <c r="E154" s="165" t="e">
        <f ca="1">Table3[[#This Row],[Condition Score]]</f>
        <v>#N/A</v>
      </c>
      <c r="F154" s="164" t="e">
        <f ca="1">'4 Criticality'!G154</f>
        <v>#N/A</v>
      </c>
    </row>
    <row r="155" spans="1:6" ht="25.25" customHeight="1" x14ac:dyDescent="0.2">
      <c r="A155" s="9"/>
      <c r="C155" s="10"/>
      <c r="D155" s="164">
        <f ca="1">'2 Useful Life'!F155</f>
        <v>-2024</v>
      </c>
      <c r="E155" s="165" t="e">
        <f ca="1">Table3[[#This Row],[Condition Score]]</f>
        <v>#N/A</v>
      </c>
      <c r="F155" s="164" t="e">
        <f ca="1">'4 Criticality'!G155</f>
        <v>#N/A</v>
      </c>
    </row>
    <row r="156" spans="1:6" ht="25.25" customHeight="1" x14ac:dyDescent="0.2">
      <c r="A156" s="9"/>
      <c r="C156" s="10"/>
      <c r="D156" s="164">
        <f ca="1">'2 Useful Life'!F156</f>
        <v>-2024</v>
      </c>
      <c r="E156" s="165" t="e">
        <f ca="1">Table3[[#This Row],[Condition Score]]</f>
        <v>#N/A</v>
      </c>
      <c r="F156" s="164" t="e">
        <f ca="1">'4 Criticality'!G156</f>
        <v>#N/A</v>
      </c>
    </row>
    <row r="157" spans="1:6" ht="25.25" customHeight="1" x14ac:dyDescent="0.2">
      <c r="A157" s="9"/>
      <c r="C157" s="10"/>
      <c r="D157" s="164">
        <f ca="1">'2 Useful Life'!F157</f>
        <v>-2024</v>
      </c>
      <c r="E157" s="165" t="e">
        <f ca="1">Table3[[#This Row],[Condition Score]]</f>
        <v>#N/A</v>
      </c>
      <c r="F157" s="164" t="e">
        <f ca="1">'4 Criticality'!G157</f>
        <v>#N/A</v>
      </c>
    </row>
    <row r="158" spans="1:6" ht="25.25" customHeight="1" x14ac:dyDescent="0.2">
      <c r="A158" s="9"/>
      <c r="C158" s="10"/>
      <c r="D158" s="164">
        <f ca="1">'2 Useful Life'!F158</f>
        <v>-2024</v>
      </c>
      <c r="E158" s="165" t="e">
        <f ca="1">Table3[[#This Row],[Condition Score]]</f>
        <v>#N/A</v>
      </c>
      <c r="F158" s="164" t="e">
        <f ca="1">'4 Criticality'!G158</f>
        <v>#N/A</v>
      </c>
    </row>
    <row r="159" spans="1:6" ht="25.25" customHeight="1" x14ac:dyDescent="0.2">
      <c r="A159" s="9"/>
      <c r="C159" s="10"/>
      <c r="D159" s="164">
        <f ca="1">'2 Useful Life'!F159</f>
        <v>-2024</v>
      </c>
      <c r="E159" s="165" t="e">
        <f ca="1">Table3[[#This Row],[Condition Score]]</f>
        <v>#N/A</v>
      </c>
      <c r="F159" s="164" t="e">
        <f ca="1">'4 Criticality'!G159</f>
        <v>#N/A</v>
      </c>
    </row>
    <row r="160" spans="1:6" ht="25.25" customHeight="1" x14ac:dyDescent="0.2">
      <c r="A160" s="9"/>
      <c r="C160" s="10"/>
      <c r="D160" s="164">
        <f ca="1">'2 Useful Life'!F160</f>
        <v>-2024</v>
      </c>
      <c r="E160" s="165" t="e">
        <f ca="1">Table3[[#This Row],[Condition Score]]</f>
        <v>#N/A</v>
      </c>
      <c r="F160" s="164" t="e">
        <f ca="1">'4 Criticality'!G160</f>
        <v>#N/A</v>
      </c>
    </row>
    <row r="161" spans="1:6" ht="25.25" customHeight="1" x14ac:dyDescent="0.2">
      <c r="A161" s="9"/>
      <c r="C161" s="10"/>
      <c r="D161" s="164">
        <f ca="1">'2 Useful Life'!F161</f>
        <v>-2024</v>
      </c>
      <c r="E161" s="165" t="e">
        <f ca="1">Table3[[#This Row],[Condition Score]]</f>
        <v>#N/A</v>
      </c>
      <c r="F161" s="164" t="e">
        <f ca="1">'4 Criticality'!G161</f>
        <v>#N/A</v>
      </c>
    </row>
    <row r="162" spans="1:6" ht="25.25" customHeight="1" x14ac:dyDescent="0.2">
      <c r="A162" s="9"/>
      <c r="C162" s="10"/>
      <c r="D162" s="164">
        <f ca="1">'2 Useful Life'!F162</f>
        <v>-2024</v>
      </c>
      <c r="E162" s="165" t="e">
        <f ca="1">Table3[[#This Row],[Condition Score]]</f>
        <v>#N/A</v>
      </c>
      <c r="F162" s="164" t="e">
        <f ca="1">'4 Criticality'!G162</f>
        <v>#N/A</v>
      </c>
    </row>
    <row r="163" spans="1:6" ht="25.25" customHeight="1" x14ac:dyDescent="0.2">
      <c r="A163" s="9"/>
      <c r="C163" s="10"/>
      <c r="D163" s="164">
        <f ca="1">'2 Useful Life'!F163</f>
        <v>-2024</v>
      </c>
      <c r="E163" s="165" t="e">
        <f ca="1">Table3[[#This Row],[Condition Score]]</f>
        <v>#N/A</v>
      </c>
      <c r="F163" s="164" t="e">
        <f ca="1">'4 Criticality'!G163</f>
        <v>#N/A</v>
      </c>
    </row>
    <row r="164" spans="1:6" ht="25.25" customHeight="1" x14ac:dyDescent="0.2">
      <c r="A164" s="9"/>
      <c r="C164" s="10"/>
      <c r="D164" s="164">
        <f ca="1">'2 Useful Life'!F164</f>
        <v>-2024</v>
      </c>
      <c r="E164" s="165" t="e">
        <f ca="1">Table3[[#This Row],[Condition Score]]</f>
        <v>#N/A</v>
      </c>
      <c r="F164" s="164" t="e">
        <f ca="1">'4 Criticality'!G164</f>
        <v>#N/A</v>
      </c>
    </row>
    <row r="165" spans="1:6" ht="25.25" customHeight="1" x14ac:dyDescent="0.2">
      <c r="A165" s="9"/>
      <c r="C165" s="10"/>
      <c r="D165" s="164">
        <f ca="1">'2 Useful Life'!F165</f>
        <v>-2024</v>
      </c>
      <c r="E165" s="165" t="e">
        <f ca="1">Table3[[#This Row],[Condition Score]]</f>
        <v>#N/A</v>
      </c>
      <c r="F165" s="164" t="e">
        <f ca="1">'4 Criticality'!G165</f>
        <v>#N/A</v>
      </c>
    </row>
    <row r="166" spans="1:6" ht="25.25" customHeight="1" x14ac:dyDescent="0.2">
      <c r="A166" s="9"/>
      <c r="C166" s="10"/>
      <c r="D166" s="164">
        <f ca="1">'2 Useful Life'!F166</f>
        <v>-2024</v>
      </c>
      <c r="E166" s="165" t="e">
        <f ca="1">Table3[[#This Row],[Condition Score]]</f>
        <v>#N/A</v>
      </c>
      <c r="F166" s="164" t="e">
        <f ca="1">'4 Criticality'!G166</f>
        <v>#N/A</v>
      </c>
    </row>
    <row r="167" spans="1:6" ht="25.25" customHeight="1" x14ac:dyDescent="0.2">
      <c r="A167" s="9"/>
      <c r="C167" s="10"/>
      <c r="D167" s="164">
        <f ca="1">'2 Useful Life'!F167</f>
        <v>-2024</v>
      </c>
      <c r="E167" s="165" t="e">
        <f ca="1">Table3[[#This Row],[Condition Score]]</f>
        <v>#N/A</v>
      </c>
      <c r="F167" s="164" t="e">
        <f ca="1">'4 Criticality'!G167</f>
        <v>#N/A</v>
      </c>
    </row>
    <row r="168" spans="1:6" ht="25.25" customHeight="1" x14ac:dyDescent="0.2">
      <c r="A168" s="9"/>
      <c r="C168" s="10"/>
      <c r="D168" s="164">
        <f ca="1">'2 Useful Life'!F168</f>
        <v>-2024</v>
      </c>
      <c r="E168" s="165" t="e">
        <f ca="1">Table3[[#This Row],[Condition Score]]</f>
        <v>#N/A</v>
      </c>
      <c r="F168" s="164" t="e">
        <f ca="1">'4 Criticality'!G168</f>
        <v>#N/A</v>
      </c>
    </row>
    <row r="169" spans="1:6" ht="25.25" customHeight="1" x14ac:dyDescent="0.2">
      <c r="A169" s="9"/>
      <c r="C169" s="10"/>
      <c r="D169" s="164">
        <f ca="1">'2 Useful Life'!F169</f>
        <v>-2024</v>
      </c>
      <c r="E169" s="165" t="e">
        <f ca="1">Table3[[#This Row],[Condition Score]]</f>
        <v>#N/A</v>
      </c>
      <c r="F169" s="164" t="e">
        <f ca="1">'4 Criticality'!G169</f>
        <v>#N/A</v>
      </c>
    </row>
    <row r="170" spans="1:6" ht="25.25" customHeight="1" x14ac:dyDescent="0.2">
      <c r="A170" s="9"/>
      <c r="C170" s="10"/>
      <c r="D170" s="164">
        <f ca="1">'2 Useful Life'!F170</f>
        <v>-2024</v>
      </c>
      <c r="E170" s="165" t="e">
        <f ca="1">Table3[[#This Row],[Condition Score]]</f>
        <v>#N/A</v>
      </c>
      <c r="F170" s="164" t="e">
        <f ca="1">'4 Criticality'!G170</f>
        <v>#N/A</v>
      </c>
    </row>
    <row r="171" spans="1:6" ht="25.25" customHeight="1" x14ac:dyDescent="0.2">
      <c r="A171" s="9"/>
      <c r="C171" s="10"/>
      <c r="D171" s="164">
        <f ca="1">'2 Useful Life'!F171</f>
        <v>-2024</v>
      </c>
      <c r="E171" s="165" t="e">
        <f ca="1">Table3[[#This Row],[Condition Score]]</f>
        <v>#N/A</v>
      </c>
      <c r="F171" s="164" t="e">
        <f ca="1">'4 Criticality'!G171</f>
        <v>#N/A</v>
      </c>
    </row>
    <row r="172" spans="1:6" ht="25.25" customHeight="1" x14ac:dyDescent="0.2">
      <c r="A172" s="9"/>
      <c r="C172" s="10"/>
      <c r="D172" s="164">
        <f ca="1">'2 Useful Life'!F172</f>
        <v>-2024</v>
      </c>
      <c r="E172" s="165" t="e">
        <f ca="1">Table3[[#This Row],[Condition Score]]</f>
        <v>#N/A</v>
      </c>
      <c r="F172" s="164" t="e">
        <f ca="1">'4 Criticality'!G172</f>
        <v>#N/A</v>
      </c>
    </row>
    <row r="173" spans="1:6" ht="25.25" customHeight="1" x14ac:dyDescent="0.2">
      <c r="A173" s="9"/>
      <c r="C173" s="10"/>
      <c r="D173" s="164">
        <f ca="1">'2 Useful Life'!F173</f>
        <v>-2024</v>
      </c>
      <c r="E173" s="165" t="e">
        <f ca="1">Table3[[#This Row],[Condition Score]]</f>
        <v>#N/A</v>
      </c>
      <c r="F173" s="164" t="e">
        <f ca="1">'4 Criticality'!G173</f>
        <v>#N/A</v>
      </c>
    </row>
    <row r="174" spans="1:6" ht="25.25" customHeight="1" x14ac:dyDescent="0.2">
      <c r="A174" s="9"/>
      <c r="C174" s="10"/>
      <c r="D174" s="164">
        <f ca="1">'2 Useful Life'!F174</f>
        <v>-2024</v>
      </c>
      <c r="E174" s="165" t="e">
        <f ca="1">Table3[[#This Row],[Condition Score]]</f>
        <v>#N/A</v>
      </c>
      <c r="F174" s="164" t="e">
        <f ca="1">'4 Criticality'!G174</f>
        <v>#N/A</v>
      </c>
    </row>
    <row r="175" spans="1:6" ht="25.25" customHeight="1" x14ac:dyDescent="0.2">
      <c r="A175" s="9"/>
      <c r="C175" s="10"/>
      <c r="D175" s="164">
        <f ca="1">'2 Useful Life'!F175</f>
        <v>-2024</v>
      </c>
      <c r="E175" s="165" t="e">
        <f ca="1">Table3[[#This Row],[Condition Score]]</f>
        <v>#N/A</v>
      </c>
      <c r="F175" s="164" t="e">
        <f ca="1">'4 Criticality'!G175</f>
        <v>#N/A</v>
      </c>
    </row>
    <row r="176" spans="1:6" ht="25.25" customHeight="1" x14ac:dyDescent="0.2">
      <c r="A176" s="9"/>
      <c r="C176" s="10"/>
      <c r="D176" s="164">
        <f ca="1">'2 Useful Life'!F176</f>
        <v>-2024</v>
      </c>
      <c r="E176" s="165" t="e">
        <f ca="1">Table3[[#This Row],[Condition Score]]</f>
        <v>#N/A</v>
      </c>
      <c r="F176" s="164" t="e">
        <f ca="1">'4 Criticality'!G176</f>
        <v>#N/A</v>
      </c>
    </row>
    <row r="177" spans="1:6" ht="25.25" customHeight="1" x14ac:dyDescent="0.2">
      <c r="A177" s="9"/>
      <c r="C177" s="10"/>
      <c r="D177" s="164">
        <f ca="1">'2 Useful Life'!F177</f>
        <v>-2024</v>
      </c>
      <c r="E177" s="165" t="e">
        <f ca="1">Table3[[#This Row],[Condition Score]]</f>
        <v>#N/A</v>
      </c>
      <c r="F177" s="164" t="e">
        <f ca="1">'4 Criticality'!G177</f>
        <v>#N/A</v>
      </c>
    </row>
    <row r="178" spans="1:6" ht="25.25" customHeight="1" x14ac:dyDescent="0.2">
      <c r="A178" s="9"/>
      <c r="C178" s="10"/>
      <c r="D178" s="164">
        <f ca="1">'2 Useful Life'!F178</f>
        <v>-2024</v>
      </c>
      <c r="E178" s="165" t="e">
        <f ca="1">Table3[[#This Row],[Condition Score]]</f>
        <v>#N/A</v>
      </c>
      <c r="F178" s="164" t="e">
        <f ca="1">'4 Criticality'!G178</f>
        <v>#N/A</v>
      </c>
    </row>
    <row r="179" spans="1:6" ht="25.25" customHeight="1" x14ac:dyDescent="0.2">
      <c r="A179" s="9"/>
      <c r="C179" s="10"/>
      <c r="D179" s="164">
        <f ca="1">'2 Useful Life'!F179</f>
        <v>-2024</v>
      </c>
      <c r="E179" s="165" t="e">
        <f ca="1">Table3[[#This Row],[Condition Score]]</f>
        <v>#N/A</v>
      </c>
      <c r="F179" s="164" t="e">
        <f ca="1">'4 Criticality'!G179</f>
        <v>#N/A</v>
      </c>
    </row>
    <row r="180" spans="1:6" ht="25.25" customHeight="1" x14ac:dyDescent="0.2">
      <c r="A180" s="9"/>
      <c r="C180" s="10"/>
      <c r="D180" s="164">
        <f ca="1">'2 Useful Life'!F180</f>
        <v>-2024</v>
      </c>
      <c r="E180" s="165" t="e">
        <f ca="1">Table3[[#This Row],[Condition Score]]</f>
        <v>#N/A</v>
      </c>
      <c r="F180" s="164" t="e">
        <f ca="1">'4 Criticality'!G180</f>
        <v>#N/A</v>
      </c>
    </row>
    <row r="181" spans="1:6" ht="25.25" customHeight="1" x14ac:dyDescent="0.2">
      <c r="A181" s="9"/>
      <c r="C181" s="10"/>
      <c r="D181" s="164">
        <f ca="1">'2 Useful Life'!F181</f>
        <v>-2024</v>
      </c>
      <c r="E181" s="165" t="e">
        <f ca="1">Table3[[#This Row],[Condition Score]]</f>
        <v>#N/A</v>
      </c>
      <c r="F181" s="164" t="e">
        <f ca="1">'4 Criticality'!G181</f>
        <v>#N/A</v>
      </c>
    </row>
    <row r="182" spans="1:6" ht="25.25" customHeight="1" x14ac:dyDescent="0.2">
      <c r="A182" s="9"/>
      <c r="C182" s="10"/>
      <c r="D182" s="164">
        <f ca="1">'2 Useful Life'!F182</f>
        <v>-2024</v>
      </c>
      <c r="E182" s="165" t="e">
        <f ca="1">Table3[[#This Row],[Condition Score]]</f>
        <v>#N/A</v>
      </c>
      <c r="F182" s="164" t="e">
        <f ca="1">'4 Criticality'!G182</f>
        <v>#N/A</v>
      </c>
    </row>
    <row r="183" spans="1:6" ht="25.25" customHeight="1" x14ac:dyDescent="0.2">
      <c r="A183" s="9"/>
      <c r="C183" s="10"/>
      <c r="D183" s="164">
        <f ca="1">'2 Useful Life'!F183</f>
        <v>-2024</v>
      </c>
      <c r="E183" s="165" t="e">
        <f ca="1">Table3[[#This Row],[Condition Score]]</f>
        <v>#N/A</v>
      </c>
      <c r="F183" s="164" t="e">
        <f ca="1">'4 Criticality'!G183</f>
        <v>#N/A</v>
      </c>
    </row>
    <row r="184" spans="1:6" ht="25.25" customHeight="1" x14ac:dyDescent="0.2">
      <c r="A184" s="9"/>
      <c r="C184" s="10"/>
      <c r="D184" s="164">
        <f ca="1">'2 Useful Life'!F184</f>
        <v>-2024</v>
      </c>
      <c r="E184" s="165" t="e">
        <f ca="1">Table3[[#This Row],[Condition Score]]</f>
        <v>#N/A</v>
      </c>
      <c r="F184" s="164" t="e">
        <f ca="1">'4 Criticality'!G184</f>
        <v>#N/A</v>
      </c>
    </row>
    <row r="185" spans="1:6" ht="25.25" customHeight="1" x14ac:dyDescent="0.2">
      <c r="A185" s="9"/>
      <c r="C185" s="10"/>
      <c r="D185" s="164">
        <f ca="1">'2 Useful Life'!F185</f>
        <v>-2024</v>
      </c>
      <c r="E185" s="165" t="e">
        <f ca="1">Table3[[#This Row],[Condition Score]]</f>
        <v>#N/A</v>
      </c>
      <c r="F185" s="164" t="e">
        <f ca="1">'4 Criticality'!G185</f>
        <v>#N/A</v>
      </c>
    </row>
    <row r="186" spans="1:6" ht="25.25" customHeight="1" x14ac:dyDescent="0.2">
      <c r="A186" s="9"/>
      <c r="C186" s="10"/>
      <c r="D186" s="164">
        <f ca="1">'2 Useful Life'!F186</f>
        <v>-2024</v>
      </c>
      <c r="E186" s="165" t="e">
        <f ca="1">Table3[[#This Row],[Condition Score]]</f>
        <v>#N/A</v>
      </c>
      <c r="F186" s="164" t="e">
        <f ca="1">'4 Criticality'!G186</f>
        <v>#N/A</v>
      </c>
    </row>
    <row r="187" spans="1:6" ht="25.25" customHeight="1" x14ac:dyDescent="0.2">
      <c r="A187" s="9"/>
      <c r="C187" s="10"/>
      <c r="D187" s="164">
        <f ca="1">'2 Useful Life'!F187</f>
        <v>-2024</v>
      </c>
      <c r="E187" s="165" t="e">
        <f ca="1">Table3[[#This Row],[Condition Score]]</f>
        <v>#N/A</v>
      </c>
      <c r="F187" s="164" t="e">
        <f ca="1">'4 Criticality'!G187</f>
        <v>#N/A</v>
      </c>
    </row>
    <row r="188" spans="1:6" ht="25.25" customHeight="1" x14ac:dyDescent="0.2">
      <c r="A188" s="9"/>
      <c r="C188" s="10"/>
      <c r="D188" s="164">
        <f ca="1">'2 Useful Life'!F188</f>
        <v>-2024</v>
      </c>
      <c r="E188" s="165" t="e">
        <f ca="1">Table3[[#This Row],[Condition Score]]</f>
        <v>#N/A</v>
      </c>
      <c r="F188" s="164" t="e">
        <f ca="1">'4 Criticality'!G188</f>
        <v>#N/A</v>
      </c>
    </row>
    <row r="189" spans="1:6" ht="25.25" customHeight="1" x14ac:dyDescent="0.2">
      <c r="A189" s="9"/>
      <c r="C189" s="10"/>
      <c r="D189" s="164">
        <f ca="1">'2 Useful Life'!F189</f>
        <v>-2024</v>
      </c>
      <c r="E189" s="165" t="e">
        <f ca="1">Table3[[#This Row],[Condition Score]]</f>
        <v>#N/A</v>
      </c>
      <c r="F189" s="164" t="e">
        <f ca="1">'4 Criticality'!G189</f>
        <v>#N/A</v>
      </c>
    </row>
    <row r="190" spans="1:6" ht="25.25" customHeight="1" x14ac:dyDescent="0.2">
      <c r="A190" s="9"/>
      <c r="C190" s="10"/>
      <c r="D190" s="164">
        <f ca="1">'2 Useful Life'!F190</f>
        <v>-2024</v>
      </c>
      <c r="E190" s="165" t="e">
        <f ca="1">Table3[[#This Row],[Condition Score]]</f>
        <v>#N/A</v>
      </c>
      <c r="F190" s="164" t="e">
        <f ca="1">'4 Criticality'!G190</f>
        <v>#N/A</v>
      </c>
    </row>
    <row r="191" spans="1:6" ht="25.25" customHeight="1" x14ac:dyDescent="0.2">
      <c r="A191" s="9"/>
      <c r="C191" s="10"/>
      <c r="D191" s="164">
        <f ca="1">'2 Useful Life'!F191</f>
        <v>-2024</v>
      </c>
      <c r="E191" s="165" t="e">
        <f ca="1">Table3[[#This Row],[Condition Score]]</f>
        <v>#N/A</v>
      </c>
      <c r="F191" s="164" t="e">
        <f ca="1">'4 Criticality'!G191</f>
        <v>#N/A</v>
      </c>
    </row>
    <row r="192" spans="1:6" ht="25.25" customHeight="1" x14ac:dyDescent="0.2">
      <c r="A192" s="9"/>
      <c r="C192" s="10"/>
      <c r="D192" s="164">
        <f ca="1">'2 Useful Life'!F192</f>
        <v>-2024</v>
      </c>
      <c r="E192" s="165" t="e">
        <f ca="1">Table3[[#This Row],[Condition Score]]</f>
        <v>#N/A</v>
      </c>
      <c r="F192" s="164" t="e">
        <f ca="1">'4 Criticality'!G192</f>
        <v>#N/A</v>
      </c>
    </row>
    <row r="193" spans="1:6" ht="25.25" customHeight="1" x14ac:dyDescent="0.2">
      <c r="A193" s="9"/>
      <c r="C193" s="10"/>
      <c r="D193" s="164">
        <f ca="1">'2 Useful Life'!F193</f>
        <v>-2024</v>
      </c>
      <c r="E193" s="165" t="e">
        <f ca="1">Table3[[#This Row],[Condition Score]]</f>
        <v>#N/A</v>
      </c>
      <c r="F193" s="164" t="e">
        <f ca="1">'4 Criticality'!G193</f>
        <v>#N/A</v>
      </c>
    </row>
    <row r="194" spans="1:6" ht="25.25" customHeight="1" x14ac:dyDescent="0.2">
      <c r="A194" s="9"/>
      <c r="C194" s="10"/>
      <c r="D194" s="164">
        <f ca="1">'2 Useful Life'!F194</f>
        <v>-2024</v>
      </c>
      <c r="E194" s="165" t="e">
        <f ca="1">Table3[[#This Row],[Condition Score]]</f>
        <v>#N/A</v>
      </c>
      <c r="F194" s="164" t="e">
        <f ca="1">'4 Criticality'!G194</f>
        <v>#N/A</v>
      </c>
    </row>
    <row r="195" spans="1:6" ht="25.25" customHeight="1" x14ac:dyDescent="0.2">
      <c r="A195" s="9"/>
      <c r="C195" s="10"/>
      <c r="D195" s="164">
        <f ca="1">'2 Useful Life'!F195</f>
        <v>-2024</v>
      </c>
      <c r="E195" s="165" t="e">
        <f ca="1">Table3[[#This Row],[Condition Score]]</f>
        <v>#N/A</v>
      </c>
      <c r="F195" s="164" t="e">
        <f ca="1">'4 Criticality'!G195</f>
        <v>#N/A</v>
      </c>
    </row>
    <row r="196" spans="1:6" ht="25.25" customHeight="1" x14ac:dyDescent="0.2">
      <c r="A196" s="9"/>
      <c r="C196" s="10"/>
      <c r="D196" s="164">
        <f ca="1">'2 Useful Life'!F196</f>
        <v>-2024</v>
      </c>
      <c r="E196" s="165" t="e">
        <f ca="1">Table3[[#This Row],[Condition Score]]</f>
        <v>#N/A</v>
      </c>
      <c r="F196" s="164" t="e">
        <f ca="1">'4 Criticality'!G196</f>
        <v>#N/A</v>
      </c>
    </row>
    <row r="197" spans="1:6" ht="25.25" customHeight="1" x14ac:dyDescent="0.2">
      <c r="A197" s="9"/>
      <c r="C197" s="10"/>
      <c r="D197" s="164">
        <f ca="1">'2 Useful Life'!F197</f>
        <v>-2024</v>
      </c>
      <c r="E197" s="165" t="e">
        <f ca="1">Table3[[#This Row],[Condition Score]]</f>
        <v>#N/A</v>
      </c>
      <c r="F197" s="164" t="e">
        <f ca="1">'4 Criticality'!G197</f>
        <v>#N/A</v>
      </c>
    </row>
    <row r="198" spans="1:6" ht="25.25" customHeight="1" x14ac:dyDescent="0.2">
      <c r="A198" s="9"/>
      <c r="C198" s="10"/>
      <c r="D198" s="164">
        <f ca="1">'2 Useful Life'!F198</f>
        <v>-2024</v>
      </c>
      <c r="E198" s="165" t="e">
        <f ca="1">Table3[[#This Row],[Condition Score]]</f>
        <v>#N/A</v>
      </c>
      <c r="F198" s="164" t="e">
        <f ca="1">'4 Criticality'!G198</f>
        <v>#N/A</v>
      </c>
    </row>
    <row r="199" spans="1:6" ht="25.25" customHeight="1" x14ac:dyDescent="0.2">
      <c r="A199" s="9"/>
      <c r="C199" s="10"/>
      <c r="D199" s="164">
        <f ca="1">'2 Useful Life'!F199</f>
        <v>-2024</v>
      </c>
      <c r="E199" s="165" t="e">
        <f ca="1">Table3[[#This Row],[Condition Score]]</f>
        <v>#N/A</v>
      </c>
      <c r="F199" s="164" t="e">
        <f ca="1">'4 Criticality'!G199</f>
        <v>#N/A</v>
      </c>
    </row>
    <row r="200" spans="1:6" ht="25.25" customHeight="1" x14ac:dyDescent="0.2">
      <c r="A200" s="72"/>
      <c r="C200" s="73"/>
      <c r="D200" s="164">
        <f ca="1">'2 Useful Life'!F200</f>
        <v>-2024</v>
      </c>
      <c r="E200" s="165" t="e">
        <f ca="1">Table3[[#This Row],[Condition Score]]</f>
        <v>#N/A</v>
      </c>
      <c r="F200" s="164" t="e">
        <f ca="1">'4 Criticality'!G200</f>
        <v>#N/A</v>
      </c>
    </row>
    <row r="211" spans="1:1" ht="15" customHeight="1" x14ac:dyDescent="0.2">
      <c r="A211" t="s">
        <v>51</v>
      </c>
    </row>
  </sheetData>
  <sheetProtection algorithmName="SHA-512" hashValue="XlMW4jkYuKIKxHF2L7uPo8WpFfAqaobKV9sWAuAWXD30656CC9l3bpq/86tJ0PAe4oDmY/m2jmZhe2FnPvviXw==" saltValue="JkMIjiUotX0AoU04WYKbVA==" spinCount="100000" sheet="1" objects="1" scenarios="1" formatColumns="0" formatRows="0" insertRows="0" sort="0"/>
  <protectedRanges>
    <protectedRange sqref="A11:C2000" name="Range1"/>
  </protectedRanges>
  <mergeCells count="4">
    <mergeCell ref="A2:F2"/>
    <mergeCell ref="G2:H2"/>
    <mergeCell ref="G67:I67"/>
    <mergeCell ref="G68:I68"/>
  </mergeCells>
  <pageMargins left="0.7" right="0.7" top="0.75" bottom="0.75" header="0.3" footer="0.3"/>
  <pageSetup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5DFF-9BB2-40CE-97EC-D4A63413D741}">
  <dimension ref="A1:J247"/>
  <sheetViews>
    <sheetView topLeftCell="A3" zoomScale="57" zoomScaleNormal="100" workbookViewId="0">
      <selection activeCell="C11" sqref="C11"/>
    </sheetView>
  </sheetViews>
  <sheetFormatPr baseColWidth="10" defaultColWidth="8.83203125" defaultRowHeight="15" x14ac:dyDescent="0.2"/>
  <cols>
    <col min="1" max="1" width="29.6640625" customWidth="1"/>
    <col min="2" max="2" width="11.5" customWidth="1"/>
    <col min="3" max="3" width="16.5" customWidth="1"/>
    <col min="4" max="4" width="15" customWidth="1"/>
    <col min="5" max="5" width="17.6640625" customWidth="1"/>
    <col min="6" max="6" width="17" customWidth="1"/>
    <col min="7" max="7" width="13" style="134" customWidth="1"/>
    <col min="8" max="8" width="8.83203125" style="136"/>
    <col min="9" max="9" width="23.6640625" customWidth="1"/>
    <col min="10" max="10" width="33.6640625" customWidth="1"/>
  </cols>
  <sheetData>
    <row r="1" spans="1:10" ht="6" hidden="1" customHeight="1" x14ac:dyDescent="0.2">
      <c r="A1" s="14"/>
      <c r="B1" s="14"/>
      <c r="C1" s="14"/>
      <c r="D1" s="14"/>
      <c r="E1" s="14"/>
      <c r="F1" s="14"/>
    </row>
    <row r="2" spans="1:10" ht="6" hidden="1" customHeight="1" x14ac:dyDescent="0.2">
      <c r="A2" s="14"/>
      <c r="B2" s="14"/>
      <c r="C2" s="14"/>
      <c r="D2" s="120"/>
      <c r="E2" s="14"/>
      <c r="F2" s="14"/>
    </row>
    <row r="3" spans="1:10" ht="23" customHeight="1" x14ac:dyDescent="0.3">
      <c r="A3" s="130" t="s">
        <v>52</v>
      </c>
      <c r="B3" s="69"/>
      <c r="C3" s="16" t="s">
        <v>53</v>
      </c>
      <c r="D3" s="123">
        <f ca="1">YEAR(TODAY())</f>
        <v>2024</v>
      </c>
      <c r="E3" s="17"/>
      <c r="F3" s="17"/>
      <c r="I3" s="121"/>
    </row>
    <row r="4" spans="1:10" ht="6" hidden="1" customHeight="1" x14ac:dyDescent="0.25">
      <c r="A4" s="16"/>
      <c r="B4" s="16"/>
      <c r="C4" s="16"/>
      <c r="D4" s="16"/>
      <c r="E4" s="16"/>
      <c r="F4" s="16"/>
    </row>
    <row r="5" spans="1:10" hidden="1" x14ac:dyDescent="0.2">
      <c r="A5" s="18" t="s">
        <v>37</v>
      </c>
      <c r="B5" s="122"/>
      <c r="C5" s="18"/>
      <c r="D5" s="19"/>
    </row>
    <row r="6" spans="1:10" ht="22" hidden="1" x14ac:dyDescent="0.25">
      <c r="A6" s="18" t="s">
        <v>39</v>
      </c>
      <c r="B6" s="21" t="s">
        <v>40</v>
      </c>
      <c r="C6" s="18"/>
      <c r="D6" s="19"/>
      <c r="E6" s="16"/>
      <c r="F6" s="16"/>
    </row>
    <row r="7" spans="1:10" ht="12.5" hidden="1" customHeight="1" x14ac:dyDescent="0.25">
      <c r="A7" s="15"/>
      <c r="B7" s="15"/>
      <c r="C7" s="186"/>
      <c r="D7" s="186"/>
      <c r="E7" s="186"/>
      <c r="F7" s="186"/>
    </row>
    <row r="8" spans="1:10" ht="6" hidden="1" customHeight="1" x14ac:dyDescent="0.2">
      <c r="A8" s="14"/>
      <c r="B8" s="14"/>
      <c r="C8" s="14"/>
      <c r="D8" s="14"/>
      <c r="E8" s="14"/>
      <c r="F8" s="14"/>
    </row>
    <row r="9" spans="1:10" ht="41" customHeight="1" x14ac:dyDescent="0.25">
      <c r="A9" s="54" t="s">
        <v>54</v>
      </c>
      <c r="B9" s="54" t="s">
        <v>42</v>
      </c>
      <c r="C9" s="61" t="s">
        <v>55</v>
      </c>
      <c r="D9" s="61" t="s">
        <v>56</v>
      </c>
      <c r="E9" s="61" t="s">
        <v>57</v>
      </c>
      <c r="F9" s="61" t="s">
        <v>58</v>
      </c>
      <c r="G9" s="135" t="s">
        <v>59</v>
      </c>
      <c r="H9" s="137"/>
      <c r="I9" s="187" t="s">
        <v>60</v>
      </c>
      <c r="J9" s="187"/>
    </row>
    <row r="10" spans="1:10" s="129" customFormat="1" ht="24.5" customHeight="1" x14ac:dyDescent="0.2">
      <c r="A10" s="132" t="str">
        <f>'1 Master Inventory'!A10</f>
        <v>EX. Asset 1 (name, type, ID)</v>
      </c>
      <c r="B10" s="133" t="str">
        <f>'1 Master Inventory'!B10</f>
        <v>#</v>
      </c>
      <c r="C10" s="170">
        <v>2023</v>
      </c>
      <c r="D10" s="171">
        <v>3</v>
      </c>
      <c r="E10" s="166">
        <f>C10+D10</f>
        <v>2026</v>
      </c>
      <c r="F10" s="166">
        <f ca="1">-$D$3+E10</f>
        <v>2</v>
      </c>
      <c r="G10" s="167">
        <f ca="1">Table7[[#This Row],[Useful Life Remaining]]/Table7[[#This Row],[Expected Useful Life ]]</f>
        <v>0.66666666666666663</v>
      </c>
      <c r="H10" s="138"/>
      <c r="I10" s="140"/>
      <c r="J10" s="140"/>
    </row>
    <row r="11" spans="1:10" ht="25.25" customHeight="1" x14ac:dyDescent="0.2">
      <c r="A11" s="92">
        <f>'1 Master Inventory'!A11</f>
        <v>0</v>
      </c>
      <c r="B11" s="94">
        <f>'1 Master Inventory'!B11</f>
        <v>0</v>
      </c>
      <c r="C11" s="75"/>
      <c r="D11" s="10"/>
      <c r="E11" s="168">
        <f t="shared" ref="E11:E74" si="0">C11+D11</f>
        <v>0</v>
      </c>
      <c r="F11" s="168">
        <f ca="1">-$D$3+E11</f>
        <v>-2024</v>
      </c>
      <c r="G11" s="169" t="e">
        <f ca="1">Table7[[#This Row],[Useful Life Remaining]]/Table7[[#This Row],[Expected Useful Life ]]</f>
        <v>#DIV/0!</v>
      </c>
      <c r="H11" s="139"/>
      <c r="I11" s="4" t="s">
        <v>54</v>
      </c>
      <c r="J11" s="7" t="s">
        <v>61</v>
      </c>
    </row>
    <row r="12" spans="1:10" ht="25.25" customHeight="1" x14ac:dyDescent="0.2">
      <c r="A12" s="92">
        <f>'1 Master Inventory'!A12</f>
        <v>0</v>
      </c>
      <c r="B12" s="93">
        <f>'1 Master Inventory'!B12</f>
        <v>0</v>
      </c>
      <c r="C12" s="75"/>
      <c r="D12" s="10"/>
      <c r="E12" s="168">
        <f t="shared" si="0"/>
        <v>0</v>
      </c>
      <c r="F12" s="168">
        <f ca="1">-$D$3+E12</f>
        <v>-2024</v>
      </c>
      <c r="G12" s="169" t="e">
        <f ca="1">Table7[[#This Row],[Useful Life Remaining]]/Table7[[#This Row],[Expected Useful Life ]]</f>
        <v>#DIV/0!</v>
      </c>
      <c r="H12" s="139"/>
      <c r="I12" s="3" t="s">
        <v>62</v>
      </c>
      <c r="J12" s="5" t="s">
        <v>63</v>
      </c>
    </row>
    <row r="13" spans="1:10" ht="25.25" customHeight="1" x14ac:dyDescent="0.2">
      <c r="A13" s="92">
        <f>'1 Master Inventory'!A13</f>
        <v>0</v>
      </c>
      <c r="B13" s="94">
        <f>'1 Master Inventory'!B13</f>
        <v>0</v>
      </c>
      <c r="C13" s="75"/>
      <c r="D13" s="10"/>
      <c r="E13" s="168">
        <f t="shared" si="0"/>
        <v>0</v>
      </c>
      <c r="F13" s="168">
        <f t="shared" ref="F13:F76" ca="1" si="1">-$D$3+E13</f>
        <v>-2024</v>
      </c>
      <c r="G13" s="169" t="e">
        <f ca="1">Table7[[#This Row],[Useful Life Remaining]]/Table7[[#This Row],[Expected Useful Life ]]</f>
        <v>#DIV/0!</v>
      </c>
      <c r="H13" s="139"/>
      <c r="I13" s="2" t="s">
        <v>64</v>
      </c>
      <c r="J13" s="6" t="s">
        <v>65</v>
      </c>
    </row>
    <row r="14" spans="1:10" ht="25.25" customHeight="1" x14ac:dyDescent="0.2">
      <c r="A14" s="92">
        <f>'1 Master Inventory'!A14</f>
        <v>0</v>
      </c>
      <c r="B14" s="93">
        <f>'1 Master Inventory'!B14</f>
        <v>0</v>
      </c>
      <c r="C14" s="75"/>
      <c r="D14" s="10"/>
      <c r="E14" s="168">
        <f t="shared" si="0"/>
        <v>0</v>
      </c>
      <c r="F14" s="168">
        <f t="shared" ca="1" si="1"/>
        <v>-2024</v>
      </c>
      <c r="G14" s="169" t="e">
        <f ca="1">Table7[[#This Row],[Useful Life Remaining]]/Table7[[#This Row],[Expected Useful Life ]]</f>
        <v>#DIV/0!</v>
      </c>
      <c r="H14" s="139"/>
      <c r="I14" s="2" t="s">
        <v>66</v>
      </c>
      <c r="J14" s="6" t="s">
        <v>67</v>
      </c>
    </row>
    <row r="15" spans="1:10" ht="25.25" customHeight="1" x14ac:dyDescent="0.2">
      <c r="A15" s="92">
        <f>'1 Master Inventory'!A15</f>
        <v>0</v>
      </c>
      <c r="B15" s="94">
        <f>'1 Master Inventory'!B15</f>
        <v>0</v>
      </c>
      <c r="C15" s="78"/>
      <c r="D15" s="12"/>
      <c r="E15" s="168">
        <f t="shared" si="0"/>
        <v>0</v>
      </c>
      <c r="F15" s="168">
        <f t="shared" ca="1" si="1"/>
        <v>-2024</v>
      </c>
      <c r="G15" s="169" t="e">
        <f ca="1">Table7[[#This Row],[Useful Life Remaining]]/Table7[[#This Row],[Expected Useful Life ]]</f>
        <v>#DIV/0!</v>
      </c>
      <c r="H15" s="139"/>
      <c r="I15" s="2" t="s">
        <v>68</v>
      </c>
      <c r="J15" s="6" t="s">
        <v>69</v>
      </c>
    </row>
    <row r="16" spans="1:10" ht="25.25" customHeight="1" x14ac:dyDescent="0.2">
      <c r="A16" s="92">
        <f>'1 Master Inventory'!A16</f>
        <v>0</v>
      </c>
      <c r="B16" s="93">
        <f>'1 Master Inventory'!B16</f>
        <v>0</v>
      </c>
      <c r="C16" s="75"/>
      <c r="D16" s="10"/>
      <c r="E16" s="168">
        <f t="shared" si="0"/>
        <v>0</v>
      </c>
      <c r="F16" s="168">
        <f t="shared" ca="1" si="1"/>
        <v>-2024</v>
      </c>
      <c r="G16" s="169" t="e">
        <f ca="1">Table7[[#This Row],[Useful Life Remaining]]/Table7[[#This Row],[Expected Useful Life ]]</f>
        <v>#DIV/0!</v>
      </c>
      <c r="H16" s="139"/>
      <c r="I16" s="2" t="s">
        <v>70</v>
      </c>
      <c r="J16" s="6" t="s">
        <v>69</v>
      </c>
    </row>
    <row r="17" spans="1:10" ht="25.25" customHeight="1" x14ac:dyDescent="0.2">
      <c r="A17" s="92">
        <f>'1 Master Inventory'!A17</f>
        <v>0</v>
      </c>
      <c r="B17" s="94">
        <f>'1 Master Inventory'!B17</f>
        <v>0</v>
      </c>
      <c r="C17" s="78"/>
      <c r="D17" s="12"/>
      <c r="E17" s="168">
        <f t="shared" si="0"/>
        <v>0</v>
      </c>
      <c r="F17" s="168">
        <f t="shared" ca="1" si="1"/>
        <v>-2024</v>
      </c>
      <c r="G17" s="169" t="e">
        <f ca="1">Table7[[#This Row],[Useful Life Remaining]]/Table7[[#This Row],[Expected Useful Life ]]</f>
        <v>#DIV/0!</v>
      </c>
      <c r="H17" s="139"/>
      <c r="I17" s="2" t="s">
        <v>71</v>
      </c>
      <c r="J17" s="6" t="s">
        <v>72</v>
      </c>
    </row>
    <row r="18" spans="1:10" ht="25.25" customHeight="1" x14ac:dyDescent="0.2">
      <c r="A18" s="92">
        <f>'1 Master Inventory'!A18</f>
        <v>0</v>
      </c>
      <c r="B18" s="93">
        <f>'1 Master Inventory'!B18</f>
        <v>0</v>
      </c>
      <c r="C18" s="75"/>
      <c r="D18" s="10"/>
      <c r="E18" s="168">
        <f t="shared" si="0"/>
        <v>0</v>
      </c>
      <c r="F18" s="168">
        <f t="shared" ca="1" si="1"/>
        <v>-2024</v>
      </c>
      <c r="G18" s="169" t="e">
        <f ca="1">Table7[[#This Row],[Useful Life Remaining]]/Table7[[#This Row],[Expected Useful Life ]]</f>
        <v>#DIV/0!</v>
      </c>
      <c r="H18" s="139"/>
      <c r="I18" s="2" t="s">
        <v>73</v>
      </c>
      <c r="J18" s="6" t="s">
        <v>69</v>
      </c>
    </row>
    <row r="19" spans="1:10" ht="25.25" customHeight="1" x14ac:dyDescent="0.2">
      <c r="A19" s="131">
        <f>'1 Master Inventory'!A19</f>
        <v>0</v>
      </c>
      <c r="B19" s="94">
        <f>'1 Master Inventory'!B19</f>
        <v>0</v>
      </c>
      <c r="C19" s="75"/>
      <c r="D19" s="10"/>
      <c r="E19" s="168">
        <f t="shared" si="0"/>
        <v>0</v>
      </c>
      <c r="F19" s="168">
        <f t="shared" ca="1" si="1"/>
        <v>-2024</v>
      </c>
      <c r="G19" s="169" t="e">
        <f ca="1">Table7[[#This Row],[Useful Life Remaining]]/Table7[[#This Row],[Expected Useful Life ]]</f>
        <v>#DIV/0!</v>
      </c>
      <c r="H19" s="139"/>
      <c r="I19" s="2" t="s">
        <v>74</v>
      </c>
      <c r="J19" s="6" t="s">
        <v>72</v>
      </c>
    </row>
    <row r="20" spans="1:10" ht="25.25" customHeight="1" x14ac:dyDescent="0.2">
      <c r="A20" s="92">
        <f>'1 Master Inventory'!A20</f>
        <v>0</v>
      </c>
      <c r="B20" s="93">
        <f>'1 Master Inventory'!B20</f>
        <v>0</v>
      </c>
      <c r="C20" s="78"/>
      <c r="D20" s="12"/>
      <c r="E20" s="168">
        <f t="shared" si="0"/>
        <v>0</v>
      </c>
      <c r="F20" s="168">
        <f t="shared" ca="1" si="1"/>
        <v>-2024</v>
      </c>
      <c r="G20" s="169" t="e">
        <f ca="1">Table7[[#This Row],[Useful Life Remaining]]/Table7[[#This Row],[Expected Useful Life ]]</f>
        <v>#DIV/0!</v>
      </c>
      <c r="H20" s="139"/>
      <c r="I20" s="2" t="s">
        <v>75</v>
      </c>
      <c r="J20" s="6" t="s">
        <v>76</v>
      </c>
    </row>
    <row r="21" spans="1:10" ht="25.25" customHeight="1" x14ac:dyDescent="0.2">
      <c r="A21" s="92">
        <f>'1 Master Inventory'!A21</f>
        <v>0</v>
      </c>
      <c r="B21" s="94">
        <f>'1 Master Inventory'!B21</f>
        <v>0</v>
      </c>
      <c r="C21" s="81"/>
      <c r="D21" s="73"/>
      <c r="E21" s="168">
        <f t="shared" si="0"/>
        <v>0</v>
      </c>
      <c r="F21" s="168">
        <f t="shared" ca="1" si="1"/>
        <v>-2024</v>
      </c>
      <c r="G21" s="169" t="e">
        <f ca="1">Table7[[#This Row],[Useful Life Remaining]]/Table7[[#This Row],[Expected Useful Life ]]</f>
        <v>#DIV/0!</v>
      </c>
      <c r="H21" s="139"/>
      <c r="I21" s="2" t="s">
        <v>77</v>
      </c>
      <c r="J21" s="6" t="s">
        <v>78</v>
      </c>
    </row>
    <row r="22" spans="1:10" ht="25.25" customHeight="1" x14ac:dyDescent="0.2">
      <c r="A22" s="92">
        <f>'1 Master Inventory'!A22</f>
        <v>0</v>
      </c>
      <c r="B22" s="93">
        <f>'1 Master Inventory'!B22</f>
        <v>0</v>
      </c>
      <c r="C22" s="75"/>
      <c r="D22" s="10"/>
      <c r="E22" s="168">
        <f t="shared" si="0"/>
        <v>0</v>
      </c>
      <c r="F22" s="168">
        <f t="shared" ca="1" si="1"/>
        <v>-2024</v>
      </c>
      <c r="G22" s="169" t="e">
        <f ca="1">Table7[[#This Row],[Useful Life Remaining]]/Table7[[#This Row],[Expected Useful Life ]]</f>
        <v>#DIV/0!</v>
      </c>
      <c r="H22" s="139"/>
      <c r="I22" s="2" t="s">
        <v>79</v>
      </c>
      <c r="J22" s="6" t="s">
        <v>78</v>
      </c>
    </row>
    <row r="23" spans="1:10" ht="25.25" customHeight="1" x14ac:dyDescent="0.2">
      <c r="A23" s="92">
        <f>'1 Master Inventory'!A23</f>
        <v>0</v>
      </c>
      <c r="B23" s="94">
        <f>'1 Master Inventory'!B23</f>
        <v>0</v>
      </c>
      <c r="C23" s="75"/>
      <c r="D23" s="10"/>
      <c r="E23" s="168">
        <f t="shared" si="0"/>
        <v>0</v>
      </c>
      <c r="F23" s="168">
        <f t="shared" ca="1" si="1"/>
        <v>-2024</v>
      </c>
      <c r="G23" s="169" t="e">
        <f ca="1">Table7[[#This Row],[Useful Life Remaining]]/Table7[[#This Row],[Expected Useful Life ]]</f>
        <v>#DIV/0!</v>
      </c>
      <c r="H23" s="139"/>
      <c r="I23" s="2" t="s">
        <v>80</v>
      </c>
      <c r="J23" s="6" t="s">
        <v>78</v>
      </c>
    </row>
    <row r="24" spans="1:10" ht="25.25" customHeight="1" x14ac:dyDescent="0.2">
      <c r="A24" s="92">
        <f>'1 Master Inventory'!A24</f>
        <v>0</v>
      </c>
      <c r="B24" s="93">
        <f>'1 Master Inventory'!B24</f>
        <v>0</v>
      </c>
      <c r="C24" s="75"/>
      <c r="D24" s="10"/>
      <c r="E24" s="168">
        <f t="shared" si="0"/>
        <v>0</v>
      </c>
      <c r="F24" s="168">
        <f t="shared" ca="1" si="1"/>
        <v>-2024</v>
      </c>
      <c r="G24" s="169" t="e">
        <f ca="1">Table7[[#This Row],[Useful Life Remaining]]/Table7[[#This Row],[Expected Useful Life ]]</f>
        <v>#DIV/0!</v>
      </c>
      <c r="H24" s="139"/>
      <c r="I24" s="2" t="s">
        <v>81</v>
      </c>
      <c r="J24" s="6" t="s">
        <v>78</v>
      </c>
    </row>
    <row r="25" spans="1:10" ht="25.25" customHeight="1" x14ac:dyDescent="0.2">
      <c r="A25" s="92">
        <f>'1 Master Inventory'!A25</f>
        <v>0</v>
      </c>
      <c r="B25" s="94">
        <f>'1 Master Inventory'!B25</f>
        <v>0</v>
      </c>
      <c r="C25" s="75"/>
      <c r="D25" s="10"/>
      <c r="E25" s="168">
        <f t="shared" si="0"/>
        <v>0</v>
      </c>
      <c r="F25" s="168">
        <f t="shared" ca="1" si="1"/>
        <v>-2024</v>
      </c>
      <c r="G25" s="169" t="e">
        <f ca="1">Table7[[#This Row],[Useful Life Remaining]]/Table7[[#This Row],[Expected Useful Life ]]</f>
        <v>#DIV/0!</v>
      </c>
      <c r="H25" s="139"/>
      <c r="I25" s="2" t="s">
        <v>82</v>
      </c>
      <c r="J25" s="6" t="s">
        <v>78</v>
      </c>
    </row>
    <row r="26" spans="1:10" ht="25.25" customHeight="1" x14ac:dyDescent="0.2">
      <c r="A26" s="92">
        <f>'1 Master Inventory'!A26</f>
        <v>0</v>
      </c>
      <c r="B26" s="93">
        <f>'1 Master Inventory'!B26</f>
        <v>0</v>
      </c>
      <c r="C26" s="78"/>
      <c r="D26" s="12"/>
      <c r="E26" s="168">
        <f t="shared" si="0"/>
        <v>0</v>
      </c>
      <c r="F26" s="168">
        <f t="shared" ca="1" si="1"/>
        <v>-2024</v>
      </c>
      <c r="G26" s="169" t="e">
        <f ca="1">Table7[[#This Row],[Useful Life Remaining]]/Table7[[#This Row],[Expected Useful Life ]]</f>
        <v>#DIV/0!</v>
      </c>
      <c r="H26" s="139"/>
      <c r="I26" s="2" t="s">
        <v>83</v>
      </c>
      <c r="J26" s="6" t="s">
        <v>69</v>
      </c>
    </row>
    <row r="27" spans="1:10" ht="25.25" customHeight="1" x14ac:dyDescent="0.2">
      <c r="A27" s="92">
        <f>'1 Master Inventory'!A27</f>
        <v>0</v>
      </c>
      <c r="B27" s="94">
        <f>'1 Master Inventory'!B27</f>
        <v>0</v>
      </c>
      <c r="C27" s="75"/>
      <c r="D27" s="10"/>
      <c r="E27" s="168">
        <f t="shared" si="0"/>
        <v>0</v>
      </c>
      <c r="F27" s="168">
        <f t="shared" ca="1" si="1"/>
        <v>-2024</v>
      </c>
      <c r="G27" s="169" t="e">
        <f ca="1">Table7[[#This Row],[Useful Life Remaining]]/Table7[[#This Row],[Expected Useful Life ]]</f>
        <v>#DIV/0!</v>
      </c>
      <c r="H27" s="139"/>
      <c r="I27" s="2" t="s">
        <v>84</v>
      </c>
      <c r="J27" s="6" t="s">
        <v>85</v>
      </c>
    </row>
    <row r="28" spans="1:10" ht="25.25" customHeight="1" x14ac:dyDescent="0.2">
      <c r="A28" s="92">
        <f>'1 Master Inventory'!A28</f>
        <v>0</v>
      </c>
      <c r="B28" s="93">
        <f>'1 Master Inventory'!B28</f>
        <v>0</v>
      </c>
      <c r="C28" s="78"/>
      <c r="D28" s="12"/>
      <c r="E28" s="168">
        <f t="shared" si="0"/>
        <v>0</v>
      </c>
      <c r="F28" s="168">
        <f t="shared" ca="1" si="1"/>
        <v>-2024</v>
      </c>
      <c r="G28" s="169" t="e">
        <f ca="1">Table7[[#This Row],[Useful Life Remaining]]/Table7[[#This Row],[Expected Useful Life ]]</f>
        <v>#DIV/0!</v>
      </c>
      <c r="H28" s="139"/>
      <c r="I28" s="2" t="s">
        <v>86</v>
      </c>
      <c r="J28" s="6" t="s">
        <v>87</v>
      </c>
    </row>
    <row r="29" spans="1:10" ht="25.25" customHeight="1" x14ac:dyDescent="0.2">
      <c r="A29" s="92">
        <f>'1 Master Inventory'!A29</f>
        <v>0</v>
      </c>
      <c r="B29" s="94">
        <f>'1 Master Inventory'!B29</f>
        <v>0</v>
      </c>
      <c r="C29" s="75"/>
      <c r="D29" s="10"/>
      <c r="E29" s="168">
        <f t="shared" si="0"/>
        <v>0</v>
      </c>
      <c r="F29" s="168">
        <f t="shared" ca="1" si="1"/>
        <v>-2024</v>
      </c>
      <c r="G29" s="169" t="e">
        <f ca="1">Table7[[#This Row],[Useful Life Remaining]]/Table7[[#This Row],[Expected Useful Life ]]</f>
        <v>#DIV/0!</v>
      </c>
      <c r="H29" s="139"/>
      <c r="I29" s="2" t="s">
        <v>88</v>
      </c>
      <c r="J29" s="6" t="s">
        <v>89</v>
      </c>
    </row>
    <row r="30" spans="1:10" ht="25.25" customHeight="1" x14ac:dyDescent="0.2">
      <c r="A30" s="92">
        <f>'1 Master Inventory'!A30</f>
        <v>0</v>
      </c>
      <c r="B30" s="93">
        <f>'1 Master Inventory'!B30</f>
        <v>0</v>
      </c>
      <c r="C30" s="75"/>
      <c r="D30" s="10"/>
      <c r="E30" s="168">
        <f t="shared" si="0"/>
        <v>0</v>
      </c>
      <c r="F30" s="168">
        <f t="shared" ca="1" si="1"/>
        <v>-2024</v>
      </c>
      <c r="G30" s="169" t="e">
        <f ca="1">Table7[[#This Row],[Useful Life Remaining]]/Table7[[#This Row],[Expected Useful Life ]]</f>
        <v>#DIV/0!</v>
      </c>
      <c r="H30" s="139"/>
      <c r="I30" s="2" t="s">
        <v>90</v>
      </c>
      <c r="J30" s="6" t="s">
        <v>69</v>
      </c>
    </row>
    <row r="31" spans="1:10" ht="25.25" customHeight="1" x14ac:dyDescent="0.2">
      <c r="A31" s="92">
        <f>'1 Master Inventory'!A31</f>
        <v>0</v>
      </c>
      <c r="B31" s="94">
        <f>'1 Master Inventory'!B31</f>
        <v>0</v>
      </c>
      <c r="C31" s="78"/>
      <c r="D31" s="12"/>
      <c r="E31" s="168">
        <f t="shared" si="0"/>
        <v>0</v>
      </c>
      <c r="F31" s="168">
        <f t="shared" ca="1" si="1"/>
        <v>-2024</v>
      </c>
      <c r="G31" s="169" t="e">
        <f ca="1">Table7[[#This Row],[Useful Life Remaining]]/Table7[[#This Row],[Expected Useful Life ]]</f>
        <v>#DIV/0!</v>
      </c>
      <c r="H31" s="139"/>
      <c r="I31" s="2" t="s">
        <v>91</v>
      </c>
      <c r="J31" s="6" t="s">
        <v>87</v>
      </c>
    </row>
    <row r="32" spans="1:10" ht="25.25" customHeight="1" x14ac:dyDescent="0.2">
      <c r="A32" s="92">
        <f>'1 Master Inventory'!A32</f>
        <v>0</v>
      </c>
      <c r="B32" s="93">
        <f>'1 Master Inventory'!B32</f>
        <v>0</v>
      </c>
      <c r="C32" s="81"/>
      <c r="D32" s="73"/>
      <c r="E32" s="168">
        <f t="shared" si="0"/>
        <v>0</v>
      </c>
      <c r="F32" s="168">
        <f t="shared" ca="1" si="1"/>
        <v>-2024</v>
      </c>
      <c r="G32" s="169" t="e">
        <f ca="1">Table7[[#This Row],[Useful Life Remaining]]/Table7[[#This Row],[Expected Useful Life ]]</f>
        <v>#DIV/0!</v>
      </c>
      <c r="H32" s="139"/>
      <c r="I32" s="2" t="s">
        <v>92</v>
      </c>
      <c r="J32" s="6" t="s">
        <v>93</v>
      </c>
    </row>
    <row r="33" spans="1:10" ht="25.25" customHeight="1" x14ac:dyDescent="0.2">
      <c r="A33" s="92">
        <f>'1 Master Inventory'!A33</f>
        <v>0</v>
      </c>
      <c r="B33" s="94">
        <f>'1 Master Inventory'!B33</f>
        <v>0</v>
      </c>
      <c r="C33" s="75"/>
      <c r="D33" s="10"/>
      <c r="E33" s="168">
        <f t="shared" si="0"/>
        <v>0</v>
      </c>
      <c r="F33" s="168">
        <f t="shared" ca="1" si="1"/>
        <v>-2024</v>
      </c>
      <c r="G33" s="169" t="e">
        <f ca="1">Table7[[#This Row],[Useful Life Remaining]]/Table7[[#This Row],[Expected Useful Life ]]</f>
        <v>#DIV/0!</v>
      </c>
      <c r="H33" s="139"/>
      <c r="I33" s="2" t="s">
        <v>94</v>
      </c>
      <c r="J33" s="6" t="s">
        <v>95</v>
      </c>
    </row>
    <row r="34" spans="1:10" ht="25.25" customHeight="1" x14ac:dyDescent="0.2">
      <c r="A34" s="92">
        <f>'1 Master Inventory'!A34</f>
        <v>0</v>
      </c>
      <c r="B34" s="93">
        <f>'1 Master Inventory'!B34</f>
        <v>0</v>
      </c>
      <c r="C34" s="75"/>
      <c r="D34" s="10"/>
      <c r="E34" s="168">
        <f t="shared" si="0"/>
        <v>0</v>
      </c>
      <c r="F34" s="168">
        <f t="shared" ca="1" si="1"/>
        <v>-2024</v>
      </c>
      <c r="G34" s="169" t="e">
        <f ca="1">Table7[[#This Row],[Useful Life Remaining]]/Table7[[#This Row],[Expected Useful Life ]]</f>
        <v>#DIV/0!</v>
      </c>
      <c r="H34" s="139"/>
      <c r="I34" s="2" t="s">
        <v>96</v>
      </c>
      <c r="J34" s="6" t="s">
        <v>93</v>
      </c>
    </row>
    <row r="35" spans="1:10" ht="25.25" customHeight="1" x14ac:dyDescent="0.2">
      <c r="A35" s="92">
        <f>'1 Master Inventory'!A35</f>
        <v>0</v>
      </c>
      <c r="B35" s="94">
        <f>'1 Master Inventory'!B35</f>
        <v>0</v>
      </c>
      <c r="C35" s="75"/>
      <c r="D35" s="10"/>
      <c r="E35" s="168">
        <f t="shared" si="0"/>
        <v>0</v>
      </c>
      <c r="F35" s="168">
        <f t="shared" ca="1" si="1"/>
        <v>-2024</v>
      </c>
      <c r="G35" s="169" t="e">
        <f ca="1">Table7[[#This Row],[Useful Life Remaining]]/Table7[[#This Row],[Expected Useful Life ]]</f>
        <v>#DIV/0!</v>
      </c>
      <c r="H35" s="139"/>
      <c r="I35" s="1"/>
      <c r="J35" s="1"/>
    </row>
    <row r="36" spans="1:10" ht="25.25" customHeight="1" x14ac:dyDescent="0.2">
      <c r="A36" s="92">
        <f>'1 Master Inventory'!A36</f>
        <v>0</v>
      </c>
      <c r="B36" s="93">
        <f>'1 Master Inventory'!B36</f>
        <v>0</v>
      </c>
      <c r="C36" s="75"/>
      <c r="D36" s="10"/>
      <c r="E36" s="168">
        <f t="shared" si="0"/>
        <v>0</v>
      </c>
      <c r="F36" s="168">
        <f t="shared" ca="1" si="1"/>
        <v>-2024</v>
      </c>
      <c r="G36" s="169" t="e">
        <f ca="1">Table7[[#This Row],[Useful Life Remaining]]/Table7[[#This Row],[Expected Useful Life ]]</f>
        <v>#DIV/0!</v>
      </c>
      <c r="H36" s="139"/>
      <c r="I36" s="11" t="s">
        <v>97</v>
      </c>
      <c r="J36" s="11"/>
    </row>
    <row r="37" spans="1:10" ht="25.25" customHeight="1" x14ac:dyDescent="0.2">
      <c r="A37" s="92">
        <f>'1 Master Inventory'!A37</f>
        <v>0</v>
      </c>
      <c r="B37" s="94">
        <f>'1 Master Inventory'!B37</f>
        <v>0</v>
      </c>
      <c r="C37" s="78"/>
      <c r="D37" s="12"/>
      <c r="E37" s="168">
        <f t="shared" si="0"/>
        <v>0</v>
      </c>
      <c r="F37" s="168">
        <f t="shared" ca="1" si="1"/>
        <v>-2024</v>
      </c>
      <c r="G37" s="169" t="e">
        <f ca="1">Table7[[#This Row],[Useful Life Remaining]]/Table7[[#This Row],[Expected Useful Life ]]</f>
        <v>#DIV/0!</v>
      </c>
      <c r="H37" s="139"/>
      <c r="I37" s="8"/>
    </row>
    <row r="38" spans="1:10" ht="25.25" customHeight="1" x14ac:dyDescent="0.2">
      <c r="A38" s="92">
        <f>'1 Master Inventory'!A38</f>
        <v>0</v>
      </c>
      <c r="B38" s="93">
        <f>'1 Master Inventory'!B38</f>
        <v>0</v>
      </c>
      <c r="C38" s="75"/>
      <c r="D38" s="10"/>
      <c r="E38" s="168">
        <f t="shared" si="0"/>
        <v>0</v>
      </c>
      <c r="F38" s="168">
        <f t="shared" ca="1" si="1"/>
        <v>-2024</v>
      </c>
      <c r="G38" s="169" t="e">
        <f ca="1">Table7[[#This Row],[Useful Life Remaining]]/Table7[[#This Row],[Expected Useful Life ]]</f>
        <v>#DIV/0!</v>
      </c>
      <c r="H38" s="139"/>
      <c r="I38" s="8"/>
    </row>
    <row r="39" spans="1:10" ht="25.25" customHeight="1" x14ac:dyDescent="0.2">
      <c r="A39" s="92">
        <f>'1 Master Inventory'!A39</f>
        <v>0</v>
      </c>
      <c r="B39" s="94">
        <f>'1 Master Inventory'!B39</f>
        <v>0</v>
      </c>
      <c r="C39" s="78"/>
      <c r="D39" s="12"/>
      <c r="E39" s="168">
        <f t="shared" si="0"/>
        <v>0</v>
      </c>
      <c r="F39" s="168">
        <f t="shared" ca="1" si="1"/>
        <v>-2024</v>
      </c>
      <c r="G39" s="169" t="e">
        <f ca="1">Table7[[#This Row],[Useful Life Remaining]]/Table7[[#This Row],[Expected Useful Life ]]</f>
        <v>#DIV/0!</v>
      </c>
      <c r="H39" s="139"/>
    </row>
    <row r="40" spans="1:10" ht="25.25" customHeight="1" x14ac:dyDescent="0.2">
      <c r="A40" s="92">
        <f>'1 Master Inventory'!A40</f>
        <v>0</v>
      </c>
      <c r="B40" s="93">
        <f>'1 Master Inventory'!B40</f>
        <v>0</v>
      </c>
      <c r="C40" s="75"/>
      <c r="D40" s="10"/>
      <c r="E40" s="168">
        <f t="shared" si="0"/>
        <v>0</v>
      </c>
      <c r="F40" s="168">
        <f t="shared" ca="1" si="1"/>
        <v>-2024</v>
      </c>
      <c r="G40" s="169" t="e">
        <f ca="1">Table7[[#This Row],[Useful Life Remaining]]/Table7[[#This Row],[Expected Useful Life ]]</f>
        <v>#DIV/0!</v>
      </c>
      <c r="H40" s="139"/>
    </row>
    <row r="41" spans="1:10" ht="25.25" customHeight="1" x14ac:dyDescent="0.2">
      <c r="A41" s="92">
        <f>'1 Master Inventory'!A41</f>
        <v>0</v>
      </c>
      <c r="B41" s="94">
        <f>'1 Master Inventory'!B41</f>
        <v>0</v>
      </c>
      <c r="C41" s="75"/>
      <c r="D41" s="10"/>
      <c r="E41" s="168">
        <f t="shared" si="0"/>
        <v>0</v>
      </c>
      <c r="F41" s="168">
        <f t="shared" ca="1" si="1"/>
        <v>-2024</v>
      </c>
      <c r="G41" s="169" t="e">
        <f ca="1">Table7[[#This Row],[Useful Life Remaining]]/Table7[[#This Row],[Expected Useful Life ]]</f>
        <v>#DIV/0!</v>
      </c>
      <c r="H41" s="139"/>
    </row>
    <row r="42" spans="1:10" ht="25.25" customHeight="1" x14ac:dyDescent="0.2">
      <c r="A42" s="92">
        <f>'1 Master Inventory'!A42</f>
        <v>0</v>
      </c>
      <c r="B42" s="93">
        <f>'1 Master Inventory'!B42</f>
        <v>0</v>
      </c>
      <c r="C42" s="78"/>
      <c r="D42" s="12"/>
      <c r="E42" s="168">
        <f t="shared" si="0"/>
        <v>0</v>
      </c>
      <c r="F42" s="168">
        <f t="shared" ca="1" si="1"/>
        <v>-2024</v>
      </c>
      <c r="G42" s="169" t="e">
        <f ca="1">Table7[[#This Row],[Useful Life Remaining]]/Table7[[#This Row],[Expected Useful Life ]]</f>
        <v>#DIV/0!</v>
      </c>
      <c r="H42" s="139"/>
    </row>
    <row r="43" spans="1:10" ht="25.25" customHeight="1" x14ac:dyDescent="0.2">
      <c r="A43" s="92">
        <f>'1 Master Inventory'!A43</f>
        <v>0</v>
      </c>
      <c r="B43" s="94">
        <f>'1 Master Inventory'!B43</f>
        <v>0</v>
      </c>
      <c r="C43" s="81"/>
      <c r="D43" s="73"/>
      <c r="E43" s="168">
        <f t="shared" si="0"/>
        <v>0</v>
      </c>
      <c r="F43" s="168">
        <f t="shared" ca="1" si="1"/>
        <v>-2024</v>
      </c>
      <c r="G43" s="169" t="e">
        <f ca="1">Table7[[#This Row],[Useful Life Remaining]]/Table7[[#This Row],[Expected Useful Life ]]</f>
        <v>#DIV/0!</v>
      </c>
      <c r="H43" s="139"/>
    </row>
    <row r="44" spans="1:10" ht="25.25" customHeight="1" x14ac:dyDescent="0.2">
      <c r="A44" s="92">
        <f>'1 Master Inventory'!A44</f>
        <v>0</v>
      </c>
      <c r="B44" s="93">
        <f>'1 Master Inventory'!B44</f>
        <v>0</v>
      </c>
      <c r="C44" s="75"/>
      <c r="D44" s="10"/>
      <c r="E44" s="168">
        <f t="shared" si="0"/>
        <v>0</v>
      </c>
      <c r="F44" s="168">
        <f t="shared" ca="1" si="1"/>
        <v>-2024</v>
      </c>
      <c r="G44" s="169" t="e">
        <f ca="1">Table7[[#This Row],[Useful Life Remaining]]/Table7[[#This Row],[Expected Useful Life ]]</f>
        <v>#DIV/0!</v>
      </c>
      <c r="H44" s="139"/>
    </row>
    <row r="45" spans="1:10" ht="25.25" customHeight="1" x14ac:dyDescent="0.2">
      <c r="A45" s="92">
        <f>'1 Master Inventory'!A45</f>
        <v>0</v>
      </c>
      <c r="B45" s="94">
        <f>'1 Master Inventory'!B45</f>
        <v>0</v>
      </c>
      <c r="C45" s="75"/>
      <c r="D45" s="10"/>
      <c r="E45" s="168">
        <f t="shared" si="0"/>
        <v>0</v>
      </c>
      <c r="F45" s="168">
        <f t="shared" ca="1" si="1"/>
        <v>-2024</v>
      </c>
      <c r="G45" s="169" t="e">
        <f ca="1">Table7[[#This Row],[Useful Life Remaining]]/Table7[[#This Row],[Expected Useful Life ]]</f>
        <v>#DIV/0!</v>
      </c>
      <c r="H45" s="139"/>
    </row>
    <row r="46" spans="1:10" ht="25.25" customHeight="1" x14ac:dyDescent="0.2">
      <c r="A46" s="92">
        <f>'1 Master Inventory'!A46</f>
        <v>0</v>
      </c>
      <c r="B46" s="93">
        <f>'1 Master Inventory'!B46</f>
        <v>0</v>
      </c>
      <c r="C46" s="75"/>
      <c r="D46" s="10"/>
      <c r="E46" s="168">
        <f t="shared" si="0"/>
        <v>0</v>
      </c>
      <c r="F46" s="168">
        <f t="shared" ca="1" si="1"/>
        <v>-2024</v>
      </c>
      <c r="G46" s="169" t="e">
        <f ca="1">Table7[[#This Row],[Useful Life Remaining]]/Table7[[#This Row],[Expected Useful Life ]]</f>
        <v>#DIV/0!</v>
      </c>
      <c r="H46" s="139"/>
    </row>
    <row r="47" spans="1:10" ht="25.25" customHeight="1" x14ac:dyDescent="0.2">
      <c r="A47" s="92">
        <f>'1 Master Inventory'!A47</f>
        <v>0</v>
      </c>
      <c r="B47" s="94">
        <f>'1 Master Inventory'!B47</f>
        <v>0</v>
      </c>
      <c r="C47" s="75"/>
      <c r="D47" s="10"/>
      <c r="E47" s="168">
        <f t="shared" si="0"/>
        <v>0</v>
      </c>
      <c r="F47" s="168">
        <f t="shared" ca="1" si="1"/>
        <v>-2024</v>
      </c>
      <c r="G47" s="169" t="e">
        <f ca="1">Table7[[#This Row],[Useful Life Remaining]]/Table7[[#This Row],[Expected Useful Life ]]</f>
        <v>#DIV/0!</v>
      </c>
      <c r="H47" s="139"/>
    </row>
    <row r="48" spans="1:10" ht="25.25" customHeight="1" x14ac:dyDescent="0.2">
      <c r="A48" s="92">
        <f>'1 Master Inventory'!A48</f>
        <v>0</v>
      </c>
      <c r="B48" s="93">
        <f>'1 Master Inventory'!B48</f>
        <v>0</v>
      </c>
      <c r="C48" s="78"/>
      <c r="D48" s="12"/>
      <c r="E48" s="168">
        <f t="shared" si="0"/>
        <v>0</v>
      </c>
      <c r="F48" s="168">
        <f t="shared" ca="1" si="1"/>
        <v>-2024</v>
      </c>
      <c r="G48" s="169" t="e">
        <f ca="1">Table7[[#This Row],[Useful Life Remaining]]/Table7[[#This Row],[Expected Useful Life ]]</f>
        <v>#DIV/0!</v>
      </c>
      <c r="H48" s="139"/>
    </row>
    <row r="49" spans="1:8" ht="25.25" customHeight="1" x14ac:dyDescent="0.2">
      <c r="A49" s="92">
        <f>'1 Master Inventory'!A49</f>
        <v>0</v>
      </c>
      <c r="B49" s="94">
        <f>'1 Master Inventory'!B49</f>
        <v>0</v>
      </c>
      <c r="C49" s="75"/>
      <c r="D49" s="10"/>
      <c r="E49" s="168">
        <f t="shared" si="0"/>
        <v>0</v>
      </c>
      <c r="F49" s="168">
        <f t="shared" ca="1" si="1"/>
        <v>-2024</v>
      </c>
      <c r="G49" s="169" t="e">
        <f ca="1">Table7[[#This Row],[Useful Life Remaining]]/Table7[[#This Row],[Expected Useful Life ]]</f>
        <v>#DIV/0!</v>
      </c>
      <c r="H49" s="139"/>
    </row>
    <row r="50" spans="1:8" ht="25.25" customHeight="1" x14ac:dyDescent="0.2">
      <c r="A50" s="92">
        <f>'1 Master Inventory'!A50</f>
        <v>0</v>
      </c>
      <c r="B50" s="93">
        <f>'1 Master Inventory'!B50</f>
        <v>0</v>
      </c>
      <c r="C50" s="78"/>
      <c r="D50" s="12"/>
      <c r="E50" s="168">
        <f t="shared" si="0"/>
        <v>0</v>
      </c>
      <c r="F50" s="168">
        <f t="shared" ca="1" si="1"/>
        <v>-2024</v>
      </c>
      <c r="G50" s="169" t="e">
        <f ca="1">Table7[[#This Row],[Useful Life Remaining]]/Table7[[#This Row],[Expected Useful Life ]]</f>
        <v>#DIV/0!</v>
      </c>
      <c r="H50" s="139"/>
    </row>
    <row r="51" spans="1:8" ht="25.25" customHeight="1" x14ac:dyDescent="0.2">
      <c r="A51" s="92">
        <f>'1 Master Inventory'!A51</f>
        <v>0</v>
      </c>
      <c r="B51" s="94">
        <f>'1 Master Inventory'!B51</f>
        <v>0</v>
      </c>
      <c r="C51" s="75"/>
      <c r="D51" s="10"/>
      <c r="E51" s="168">
        <f t="shared" si="0"/>
        <v>0</v>
      </c>
      <c r="F51" s="168">
        <f t="shared" ca="1" si="1"/>
        <v>-2024</v>
      </c>
      <c r="G51" s="169" t="e">
        <f ca="1">Table7[[#This Row],[Useful Life Remaining]]/Table7[[#This Row],[Expected Useful Life ]]</f>
        <v>#DIV/0!</v>
      </c>
      <c r="H51" s="139"/>
    </row>
    <row r="52" spans="1:8" ht="25.25" customHeight="1" x14ac:dyDescent="0.2">
      <c r="A52" s="92">
        <f>'1 Master Inventory'!A52</f>
        <v>0</v>
      </c>
      <c r="B52" s="93">
        <f>'1 Master Inventory'!B52</f>
        <v>0</v>
      </c>
      <c r="C52" s="75"/>
      <c r="D52" s="10"/>
      <c r="E52" s="168">
        <f t="shared" si="0"/>
        <v>0</v>
      </c>
      <c r="F52" s="168">
        <f t="shared" ca="1" si="1"/>
        <v>-2024</v>
      </c>
      <c r="G52" s="169" t="e">
        <f ca="1">Table7[[#This Row],[Useful Life Remaining]]/Table7[[#This Row],[Expected Useful Life ]]</f>
        <v>#DIV/0!</v>
      </c>
      <c r="H52" s="139"/>
    </row>
    <row r="53" spans="1:8" ht="25.25" customHeight="1" x14ac:dyDescent="0.2">
      <c r="A53" s="92">
        <f>'1 Master Inventory'!A53</f>
        <v>0</v>
      </c>
      <c r="B53" s="94">
        <f>'1 Master Inventory'!B53</f>
        <v>0</v>
      </c>
      <c r="C53" s="78"/>
      <c r="D53" s="12"/>
      <c r="E53" s="168">
        <f t="shared" si="0"/>
        <v>0</v>
      </c>
      <c r="F53" s="168">
        <f t="shared" ca="1" si="1"/>
        <v>-2024</v>
      </c>
      <c r="G53" s="169" t="e">
        <f ca="1">Table7[[#This Row],[Useful Life Remaining]]/Table7[[#This Row],[Expected Useful Life ]]</f>
        <v>#DIV/0!</v>
      </c>
      <c r="H53" s="139"/>
    </row>
    <row r="54" spans="1:8" ht="25.25" customHeight="1" x14ac:dyDescent="0.2">
      <c r="A54" s="92">
        <f>'1 Master Inventory'!A54</f>
        <v>0</v>
      </c>
      <c r="B54" s="93">
        <f>'1 Master Inventory'!B54</f>
        <v>0</v>
      </c>
      <c r="C54" s="81"/>
      <c r="D54" s="73"/>
      <c r="E54" s="168">
        <f t="shared" si="0"/>
        <v>0</v>
      </c>
      <c r="F54" s="168">
        <f t="shared" ca="1" si="1"/>
        <v>-2024</v>
      </c>
      <c r="G54" s="169" t="e">
        <f ca="1">Table7[[#This Row],[Useful Life Remaining]]/Table7[[#This Row],[Expected Useful Life ]]</f>
        <v>#DIV/0!</v>
      </c>
      <c r="H54" s="139"/>
    </row>
    <row r="55" spans="1:8" ht="25.25" customHeight="1" x14ac:dyDescent="0.2">
      <c r="A55" s="92">
        <f>'1 Master Inventory'!A55</f>
        <v>0</v>
      </c>
      <c r="B55" s="94">
        <f>'1 Master Inventory'!B55</f>
        <v>0</v>
      </c>
      <c r="C55" s="75"/>
      <c r="D55" s="10"/>
      <c r="E55" s="168">
        <f t="shared" si="0"/>
        <v>0</v>
      </c>
      <c r="F55" s="168">
        <f t="shared" ca="1" si="1"/>
        <v>-2024</v>
      </c>
      <c r="G55" s="169" t="e">
        <f ca="1">Table7[[#This Row],[Useful Life Remaining]]/Table7[[#This Row],[Expected Useful Life ]]</f>
        <v>#DIV/0!</v>
      </c>
      <c r="H55" s="139"/>
    </row>
    <row r="56" spans="1:8" ht="25.25" customHeight="1" x14ac:dyDescent="0.2">
      <c r="A56" s="92">
        <f>'1 Master Inventory'!A56</f>
        <v>0</v>
      </c>
      <c r="B56" s="93">
        <f>'1 Master Inventory'!B56</f>
        <v>0</v>
      </c>
      <c r="C56" s="75"/>
      <c r="D56" s="10"/>
      <c r="E56" s="168">
        <f t="shared" si="0"/>
        <v>0</v>
      </c>
      <c r="F56" s="168">
        <f t="shared" ca="1" si="1"/>
        <v>-2024</v>
      </c>
      <c r="G56" s="169" t="e">
        <f ca="1">Table7[[#This Row],[Useful Life Remaining]]/Table7[[#This Row],[Expected Useful Life ]]</f>
        <v>#DIV/0!</v>
      </c>
      <c r="H56" s="139"/>
    </row>
    <row r="57" spans="1:8" ht="25.25" customHeight="1" x14ac:dyDescent="0.2">
      <c r="A57" s="92">
        <f>'1 Master Inventory'!A57</f>
        <v>0</v>
      </c>
      <c r="B57" s="94">
        <f>'1 Master Inventory'!B57</f>
        <v>0</v>
      </c>
      <c r="C57" s="75"/>
      <c r="D57" s="10"/>
      <c r="E57" s="168">
        <f t="shared" si="0"/>
        <v>0</v>
      </c>
      <c r="F57" s="168">
        <f t="shared" ca="1" si="1"/>
        <v>-2024</v>
      </c>
      <c r="G57" s="169" t="e">
        <f ca="1">Table7[[#This Row],[Useful Life Remaining]]/Table7[[#This Row],[Expected Useful Life ]]</f>
        <v>#DIV/0!</v>
      </c>
      <c r="H57" s="139"/>
    </row>
    <row r="58" spans="1:8" ht="25.25" customHeight="1" x14ac:dyDescent="0.2">
      <c r="A58" s="92">
        <f>'1 Master Inventory'!A58</f>
        <v>0</v>
      </c>
      <c r="B58" s="93">
        <f>'1 Master Inventory'!B58</f>
        <v>0</v>
      </c>
      <c r="C58" s="75"/>
      <c r="D58" s="10"/>
      <c r="E58" s="168">
        <f t="shared" si="0"/>
        <v>0</v>
      </c>
      <c r="F58" s="168">
        <f t="shared" ca="1" si="1"/>
        <v>-2024</v>
      </c>
      <c r="G58" s="169" t="e">
        <f ca="1">Table7[[#This Row],[Useful Life Remaining]]/Table7[[#This Row],[Expected Useful Life ]]</f>
        <v>#DIV/0!</v>
      </c>
      <c r="H58" s="139"/>
    </row>
    <row r="59" spans="1:8" ht="25.25" customHeight="1" x14ac:dyDescent="0.2">
      <c r="A59" s="92">
        <f>'1 Master Inventory'!A59</f>
        <v>0</v>
      </c>
      <c r="B59" s="94">
        <f>'1 Master Inventory'!B59</f>
        <v>0</v>
      </c>
      <c r="C59" s="78"/>
      <c r="D59" s="12"/>
      <c r="E59" s="168">
        <f t="shared" si="0"/>
        <v>0</v>
      </c>
      <c r="F59" s="168">
        <f t="shared" ca="1" si="1"/>
        <v>-2024</v>
      </c>
      <c r="G59" s="169" t="e">
        <f ca="1">Table7[[#This Row],[Useful Life Remaining]]/Table7[[#This Row],[Expected Useful Life ]]</f>
        <v>#DIV/0!</v>
      </c>
      <c r="H59" s="139"/>
    </row>
    <row r="60" spans="1:8" ht="25.25" customHeight="1" x14ac:dyDescent="0.2">
      <c r="A60" s="92">
        <f>'1 Master Inventory'!A60</f>
        <v>0</v>
      </c>
      <c r="B60" s="93">
        <f>'1 Master Inventory'!B60</f>
        <v>0</v>
      </c>
      <c r="C60" s="75"/>
      <c r="D60" s="10"/>
      <c r="E60" s="168">
        <f t="shared" si="0"/>
        <v>0</v>
      </c>
      <c r="F60" s="168">
        <f t="shared" ca="1" si="1"/>
        <v>-2024</v>
      </c>
      <c r="G60" s="169" t="e">
        <f ca="1">Table7[[#This Row],[Useful Life Remaining]]/Table7[[#This Row],[Expected Useful Life ]]</f>
        <v>#DIV/0!</v>
      </c>
      <c r="H60" s="139"/>
    </row>
    <row r="61" spans="1:8" ht="25.25" customHeight="1" x14ac:dyDescent="0.2">
      <c r="A61" s="92">
        <f>'1 Master Inventory'!A61</f>
        <v>0</v>
      </c>
      <c r="B61" s="94">
        <f>'1 Master Inventory'!B61</f>
        <v>0</v>
      </c>
      <c r="C61" s="78"/>
      <c r="D61" s="12"/>
      <c r="E61" s="168">
        <f t="shared" si="0"/>
        <v>0</v>
      </c>
      <c r="F61" s="168">
        <f t="shared" ca="1" si="1"/>
        <v>-2024</v>
      </c>
      <c r="G61" s="169" t="e">
        <f ca="1">Table7[[#This Row],[Useful Life Remaining]]/Table7[[#This Row],[Expected Useful Life ]]</f>
        <v>#DIV/0!</v>
      </c>
      <c r="H61" s="139"/>
    </row>
    <row r="62" spans="1:8" ht="25.25" customHeight="1" x14ac:dyDescent="0.2">
      <c r="A62" s="92">
        <f>'1 Master Inventory'!A62</f>
        <v>0</v>
      </c>
      <c r="B62" s="93">
        <f>'1 Master Inventory'!B62</f>
        <v>0</v>
      </c>
      <c r="C62" s="75"/>
      <c r="D62" s="10"/>
      <c r="E62" s="168">
        <f t="shared" si="0"/>
        <v>0</v>
      </c>
      <c r="F62" s="168">
        <f t="shared" ca="1" si="1"/>
        <v>-2024</v>
      </c>
      <c r="G62" s="169" t="e">
        <f ca="1">Table7[[#This Row],[Useful Life Remaining]]/Table7[[#This Row],[Expected Useful Life ]]</f>
        <v>#DIV/0!</v>
      </c>
      <c r="H62" s="139"/>
    </row>
    <row r="63" spans="1:8" ht="25.25" customHeight="1" x14ac:dyDescent="0.2">
      <c r="A63" s="92">
        <f>'1 Master Inventory'!A63</f>
        <v>0</v>
      </c>
      <c r="B63" s="94">
        <f>'1 Master Inventory'!B63</f>
        <v>0</v>
      </c>
      <c r="C63" s="75"/>
      <c r="D63" s="10"/>
      <c r="E63" s="168">
        <f t="shared" si="0"/>
        <v>0</v>
      </c>
      <c r="F63" s="168">
        <f t="shared" ca="1" si="1"/>
        <v>-2024</v>
      </c>
      <c r="G63" s="169" t="e">
        <f ca="1">Table7[[#This Row],[Useful Life Remaining]]/Table7[[#This Row],[Expected Useful Life ]]</f>
        <v>#DIV/0!</v>
      </c>
      <c r="H63" s="139"/>
    </row>
    <row r="64" spans="1:8" ht="25.25" customHeight="1" x14ac:dyDescent="0.2">
      <c r="A64" s="92">
        <f>'1 Master Inventory'!A64</f>
        <v>0</v>
      </c>
      <c r="B64" s="93">
        <f>'1 Master Inventory'!B64</f>
        <v>0</v>
      </c>
      <c r="C64" s="78"/>
      <c r="D64" s="12"/>
      <c r="E64" s="168">
        <f t="shared" si="0"/>
        <v>0</v>
      </c>
      <c r="F64" s="168">
        <f t="shared" ca="1" si="1"/>
        <v>-2024</v>
      </c>
      <c r="G64" s="169" t="e">
        <f ca="1">Table7[[#This Row],[Useful Life Remaining]]/Table7[[#This Row],[Expected Useful Life ]]</f>
        <v>#DIV/0!</v>
      </c>
      <c r="H64" s="139"/>
    </row>
    <row r="65" spans="1:8" ht="25.25" customHeight="1" x14ac:dyDescent="0.2">
      <c r="A65" s="92">
        <f>'1 Master Inventory'!A65</f>
        <v>0</v>
      </c>
      <c r="B65" s="94">
        <f>'1 Master Inventory'!B65</f>
        <v>0</v>
      </c>
      <c r="C65" s="81"/>
      <c r="D65" s="73"/>
      <c r="E65" s="168">
        <f t="shared" si="0"/>
        <v>0</v>
      </c>
      <c r="F65" s="168">
        <f t="shared" ca="1" si="1"/>
        <v>-2024</v>
      </c>
      <c r="G65" s="169" t="e">
        <f ca="1">Table7[[#This Row],[Useful Life Remaining]]/Table7[[#This Row],[Expected Useful Life ]]</f>
        <v>#DIV/0!</v>
      </c>
      <c r="H65" s="139"/>
    </row>
    <row r="66" spans="1:8" ht="25.25" customHeight="1" x14ac:dyDescent="0.2">
      <c r="A66" s="92">
        <f>'1 Master Inventory'!A66</f>
        <v>0</v>
      </c>
      <c r="B66" s="93">
        <f>'1 Master Inventory'!B66</f>
        <v>0</v>
      </c>
      <c r="C66" s="75"/>
      <c r="D66" s="10"/>
      <c r="E66" s="168">
        <f t="shared" si="0"/>
        <v>0</v>
      </c>
      <c r="F66" s="168">
        <f t="shared" ca="1" si="1"/>
        <v>-2024</v>
      </c>
      <c r="G66" s="169" t="e">
        <f ca="1">Table7[[#This Row],[Useful Life Remaining]]/Table7[[#This Row],[Expected Useful Life ]]</f>
        <v>#DIV/0!</v>
      </c>
      <c r="H66" s="139"/>
    </row>
    <row r="67" spans="1:8" ht="25.25" customHeight="1" x14ac:dyDescent="0.2">
      <c r="A67" s="92">
        <f>'1 Master Inventory'!A67</f>
        <v>0</v>
      </c>
      <c r="B67" s="94">
        <f>'1 Master Inventory'!B67</f>
        <v>0</v>
      </c>
      <c r="C67" s="75"/>
      <c r="D67" s="10"/>
      <c r="E67" s="168">
        <f t="shared" si="0"/>
        <v>0</v>
      </c>
      <c r="F67" s="168">
        <f t="shared" ca="1" si="1"/>
        <v>-2024</v>
      </c>
      <c r="G67" s="169" t="e">
        <f ca="1">Table7[[#This Row],[Useful Life Remaining]]/Table7[[#This Row],[Expected Useful Life ]]</f>
        <v>#DIV/0!</v>
      </c>
      <c r="H67" s="139"/>
    </row>
    <row r="68" spans="1:8" ht="25.25" customHeight="1" x14ac:dyDescent="0.2">
      <c r="A68" s="92">
        <f>'1 Master Inventory'!A68</f>
        <v>0</v>
      </c>
      <c r="B68" s="93">
        <f>'1 Master Inventory'!B68</f>
        <v>0</v>
      </c>
      <c r="C68" s="75"/>
      <c r="D68" s="10"/>
      <c r="E68" s="168">
        <f t="shared" si="0"/>
        <v>0</v>
      </c>
      <c r="F68" s="168">
        <f t="shared" ca="1" si="1"/>
        <v>-2024</v>
      </c>
      <c r="G68" s="169" t="e">
        <f ca="1">Table7[[#This Row],[Useful Life Remaining]]/Table7[[#This Row],[Expected Useful Life ]]</f>
        <v>#DIV/0!</v>
      </c>
      <c r="H68" s="139"/>
    </row>
    <row r="69" spans="1:8" ht="25.25" customHeight="1" x14ac:dyDescent="0.2">
      <c r="A69" s="92">
        <f>'1 Master Inventory'!A69</f>
        <v>0</v>
      </c>
      <c r="B69" s="94">
        <f>'1 Master Inventory'!B69</f>
        <v>0</v>
      </c>
      <c r="C69" s="75"/>
      <c r="D69" s="10"/>
      <c r="E69" s="168">
        <f t="shared" si="0"/>
        <v>0</v>
      </c>
      <c r="F69" s="168">
        <f t="shared" ca="1" si="1"/>
        <v>-2024</v>
      </c>
      <c r="G69" s="169" t="e">
        <f ca="1">Table7[[#This Row],[Useful Life Remaining]]/Table7[[#This Row],[Expected Useful Life ]]</f>
        <v>#DIV/0!</v>
      </c>
      <c r="H69" s="139"/>
    </row>
    <row r="70" spans="1:8" ht="25.25" customHeight="1" x14ac:dyDescent="0.2">
      <c r="A70" s="92">
        <f>'1 Master Inventory'!A70</f>
        <v>0</v>
      </c>
      <c r="B70" s="93">
        <f>'1 Master Inventory'!B70</f>
        <v>0</v>
      </c>
      <c r="C70" s="78"/>
      <c r="D70" s="12"/>
      <c r="E70" s="168">
        <f t="shared" si="0"/>
        <v>0</v>
      </c>
      <c r="F70" s="168">
        <f t="shared" ca="1" si="1"/>
        <v>-2024</v>
      </c>
      <c r="G70" s="169" t="e">
        <f ca="1">Table7[[#This Row],[Useful Life Remaining]]/Table7[[#This Row],[Expected Useful Life ]]</f>
        <v>#DIV/0!</v>
      </c>
      <c r="H70" s="139"/>
    </row>
    <row r="71" spans="1:8" ht="25.25" customHeight="1" x14ac:dyDescent="0.2">
      <c r="A71" s="92">
        <f>'1 Master Inventory'!A71</f>
        <v>0</v>
      </c>
      <c r="B71" s="94">
        <f>'1 Master Inventory'!B71</f>
        <v>0</v>
      </c>
      <c r="C71" s="75"/>
      <c r="D71" s="10"/>
      <c r="E71" s="168">
        <f t="shared" si="0"/>
        <v>0</v>
      </c>
      <c r="F71" s="168">
        <f t="shared" ca="1" si="1"/>
        <v>-2024</v>
      </c>
      <c r="G71" s="169" t="e">
        <f ca="1">Table7[[#This Row],[Useful Life Remaining]]/Table7[[#This Row],[Expected Useful Life ]]</f>
        <v>#DIV/0!</v>
      </c>
      <c r="H71" s="139"/>
    </row>
    <row r="72" spans="1:8" ht="25.25" customHeight="1" x14ac:dyDescent="0.2">
      <c r="A72" s="92">
        <f>'1 Master Inventory'!A72</f>
        <v>0</v>
      </c>
      <c r="B72" s="93">
        <f>'1 Master Inventory'!B72</f>
        <v>0</v>
      </c>
      <c r="C72" s="78"/>
      <c r="D72" s="12"/>
      <c r="E72" s="168">
        <f t="shared" si="0"/>
        <v>0</v>
      </c>
      <c r="F72" s="168">
        <f t="shared" ca="1" si="1"/>
        <v>-2024</v>
      </c>
      <c r="G72" s="169" t="e">
        <f ca="1">Table7[[#This Row],[Useful Life Remaining]]/Table7[[#This Row],[Expected Useful Life ]]</f>
        <v>#DIV/0!</v>
      </c>
      <c r="H72" s="139"/>
    </row>
    <row r="73" spans="1:8" ht="25.25" customHeight="1" x14ac:dyDescent="0.2">
      <c r="A73" s="92">
        <f>'1 Master Inventory'!A73</f>
        <v>0</v>
      </c>
      <c r="B73" s="94">
        <f>'1 Master Inventory'!B73</f>
        <v>0</v>
      </c>
      <c r="C73" s="75"/>
      <c r="D73" s="10"/>
      <c r="E73" s="168">
        <f t="shared" si="0"/>
        <v>0</v>
      </c>
      <c r="F73" s="168">
        <f t="shared" ca="1" si="1"/>
        <v>-2024</v>
      </c>
      <c r="G73" s="169" t="e">
        <f ca="1">Table7[[#This Row],[Useful Life Remaining]]/Table7[[#This Row],[Expected Useful Life ]]</f>
        <v>#DIV/0!</v>
      </c>
      <c r="H73" s="139"/>
    </row>
    <row r="74" spans="1:8" ht="25.25" customHeight="1" x14ac:dyDescent="0.2">
      <c r="A74" s="92">
        <f>'1 Master Inventory'!A74</f>
        <v>0</v>
      </c>
      <c r="B74" s="93">
        <f>'1 Master Inventory'!B74</f>
        <v>0</v>
      </c>
      <c r="C74" s="75"/>
      <c r="D74" s="10"/>
      <c r="E74" s="168">
        <f t="shared" si="0"/>
        <v>0</v>
      </c>
      <c r="F74" s="168">
        <f t="shared" ca="1" si="1"/>
        <v>-2024</v>
      </c>
      <c r="G74" s="169" t="e">
        <f ca="1">Table7[[#This Row],[Useful Life Remaining]]/Table7[[#This Row],[Expected Useful Life ]]</f>
        <v>#DIV/0!</v>
      </c>
      <c r="H74" s="139"/>
    </row>
    <row r="75" spans="1:8" ht="25.25" customHeight="1" x14ac:dyDescent="0.2">
      <c r="A75" s="92">
        <f>'1 Master Inventory'!A75</f>
        <v>0</v>
      </c>
      <c r="B75" s="94">
        <f>'1 Master Inventory'!B75</f>
        <v>0</v>
      </c>
      <c r="C75" s="78"/>
      <c r="D75" s="12"/>
      <c r="E75" s="168">
        <f t="shared" ref="E75:E138" si="2">C75+D75</f>
        <v>0</v>
      </c>
      <c r="F75" s="168">
        <f t="shared" ca="1" si="1"/>
        <v>-2024</v>
      </c>
      <c r="G75" s="169" t="e">
        <f ca="1">Table7[[#This Row],[Useful Life Remaining]]/Table7[[#This Row],[Expected Useful Life ]]</f>
        <v>#DIV/0!</v>
      </c>
      <c r="H75" s="139"/>
    </row>
    <row r="76" spans="1:8" ht="25.25" customHeight="1" x14ac:dyDescent="0.2">
      <c r="A76" s="92">
        <f>'1 Master Inventory'!A76</f>
        <v>0</v>
      </c>
      <c r="B76" s="93">
        <f>'1 Master Inventory'!B76</f>
        <v>0</v>
      </c>
      <c r="C76" s="81"/>
      <c r="D76" s="73"/>
      <c r="E76" s="168">
        <f t="shared" si="2"/>
        <v>0</v>
      </c>
      <c r="F76" s="168">
        <f t="shared" ca="1" si="1"/>
        <v>-2024</v>
      </c>
      <c r="G76" s="169" t="e">
        <f ca="1">Table7[[#This Row],[Useful Life Remaining]]/Table7[[#This Row],[Expected Useful Life ]]</f>
        <v>#DIV/0!</v>
      </c>
      <c r="H76" s="139"/>
    </row>
    <row r="77" spans="1:8" ht="25.25" customHeight="1" x14ac:dyDescent="0.2">
      <c r="A77" s="92">
        <f>'1 Master Inventory'!A77</f>
        <v>0</v>
      </c>
      <c r="B77" s="94">
        <f>'1 Master Inventory'!B77</f>
        <v>0</v>
      </c>
      <c r="C77" s="75"/>
      <c r="D77" s="10"/>
      <c r="E77" s="168">
        <f t="shared" si="2"/>
        <v>0</v>
      </c>
      <c r="F77" s="168">
        <f t="shared" ref="F77:F140" ca="1" si="3">-$D$3+E77</f>
        <v>-2024</v>
      </c>
      <c r="G77" s="169" t="e">
        <f ca="1">Table7[[#This Row],[Useful Life Remaining]]/Table7[[#This Row],[Expected Useful Life ]]</f>
        <v>#DIV/0!</v>
      </c>
      <c r="H77" s="139"/>
    </row>
    <row r="78" spans="1:8" ht="25.25" customHeight="1" x14ac:dyDescent="0.2">
      <c r="A78" s="92">
        <f>'1 Master Inventory'!A78</f>
        <v>0</v>
      </c>
      <c r="B78" s="93">
        <f>'1 Master Inventory'!B78</f>
        <v>0</v>
      </c>
      <c r="C78" s="75"/>
      <c r="D78" s="10"/>
      <c r="E78" s="168">
        <f t="shared" si="2"/>
        <v>0</v>
      </c>
      <c r="F78" s="168">
        <f t="shared" ca="1" si="3"/>
        <v>-2024</v>
      </c>
      <c r="G78" s="169" t="e">
        <f ca="1">Table7[[#This Row],[Useful Life Remaining]]/Table7[[#This Row],[Expected Useful Life ]]</f>
        <v>#DIV/0!</v>
      </c>
      <c r="H78" s="139"/>
    </row>
    <row r="79" spans="1:8" ht="25.25" customHeight="1" x14ac:dyDescent="0.2">
      <c r="A79" s="92">
        <f>'1 Master Inventory'!A79</f>
        <v>0</v>
      </c>
      <c r="B79" s="94">
        <f>'1 Master Inventory'!B79</f>
        <v>0</v>
      </c>
      <c r="C79" s="75"/>
      <c r="D79" s="10"/>
      <c r="E79" s="168">
        <f t="shared" si="2"/>
        <v>0</v>
      </c>
      <c r="F79" s="168">
        <f t="shared" ca="1" si="3"/>
        <v>-2024</v>
      </c>
      <c r="G79" s="169" t="e">
        <f ca="1">Table7[[#This Row],[Useful Life Remaining]]/Table7[[#This Row],[Expected Useful Life ]]</f>
        <v>#DIV/0!</v>
      </c>
      <c r="H79" s="139"/>
    </row>
    <row r="80" spans="1:8" ht="25.25" customHeight="1" x14ac:dyDescent="0.2">
      <c r="A80" s="92">
        <f>'1 Master Inventory'!A80</f>
        <v>0</v>
      </c>
      <c r="B80" s="93">
        <f>'1 Master Inventory'!B80</f>
        <v>0</v>
      </c>
      <c r="C80" s="75"/>
      <c r="D80" s="10"/>
      <c r="E80" s="168">
        <f t="shared" si="2"/>
        <v>0</v>
      </c>
      <c r="F80" s="168">
        <f t="shared" ca="1" si="3"/>
        <v>-2024</v>
      </c>
      <c r="G80" s="169" t="e">
        <f ca="1">Table7[[#This Row],[Useful Life Remaining]]/Table7[[#This Row],[Expected Useful Life ]]</f>
        <v>#DIV/0!</v>
      </c>
      <c r="H80" s="139"/>
    </row>
    <row r="81" spans="1:8" ht="25.25" customHeight="1" x14ac:dyDescent="0.2">
      <c r="A81" s="92">
        <f>'1 Master Inventory'!A81</f>
        <v>0</v>
      </c>
      <c r="B81" s="94">
        <f>'1 Master Inventory'!B81</f>
        <v>0</v>
      </c>
      <c r="C81" s="78"/>
      <c r="D81" s="12"/>
      <c r="E81" s="168">
        <f t="shared" si="2"/>
        <v>0</v>
      </c>
      <c r="F81" s="168">
        <f t="shared" ca="1" si="3"/>
        <v>-2024</v>
      </c>
      <c r="G81" s="169" t="e">
        <f ca="1">Table7[[#This Row],[Useful Life Remaining]]/Table7[[#This Row],[Expected Useful Life ]]</f>
        <v>#DIV/0!</v>
      </c>
      <c r="H81" s="139"/>
    </row>
    <row r="82" spans="1:8" ht="25.25" customHeight="1" x14ac:dyDescent="0.2">
      <c r="A82" s="92">
        <f>'1 Master Inventory'!A82</f>
        <v>0</v>
      </c>
      <c r="B82" s="93">
        <f>'1 Master Inventory'!B82</f>
        <v>0</v>
      </c>
      <c r="C82" s="75"/>
      <c r="D82" s="10"/>
      <c r="E82" s="168">
        <f t="shared" si="2"/>
        <v>0</v>
      </c>
      <c r="F82" s="168">
        <f t="shared" ca="1" si="3"/>
        <v>-2024</v>
      </c>
      <c r="G82" s="169" t="e">
        <f ca="1">Table7[[#This Row],[Useful Life Remaining]]/Table7[[#This Row],[Expected Useful Life ]]</f>
        <v>#DIV/0!</v>
      </c>
      <c r="H82" s="139"/>
    </row>
    <row r="83" spans="1:8" ht="25.25" customHeight="1" x14ac:dyDescent="0.2">
      <c r="A83" s="92">
        <f>'1 Master Inventory'!A83</f>
        <v>0</v>
      </c>
      <c r="B83" s="94">
        <f>'1 Master Inventory'!B83</f>
        <v>0</v>
      </c>
      <c r="C83" s="78"/>
      <c r="D83" s="12"/>
      <c r="E83" s="168">
        <f t="shared" si="2"/>
        <v>0</v>
      </c>
      <c r="F83" s="168">
        <f t="shared" ca="1" si="3"/>
        <v>-2024</v>
      </c>
      <c r="G83" s="169" t="e">
        <f ca="1">Table7[[#This Row],[Useful Life Remaining]]/Table7[[#This Row],[Expected Useful Life ]]</f>
        <v>#DIV/0!</v>
      </c>
      <c r="H83" s="139"/>
    </row>
    <row r="84" spans="1:8" ht="25.25" customHeight="1" x14ac:dyDescent="0.2">
      <c r="A84" s="92">
        <f>'1 Master Inventory'!A84</f>
        <v>0</v>
      </c>
      <c r="B84" s="93">
        <f>'1 Master Inventory'!B84</f>
        <v>0</v>
      </c>
      <c r="C84" s="75"/>
      <c r="D84" s="10"/>
      <c r="E84" s="168">
        <f t="shared" si="2"/>
        <v>0</v>
      </c>
      <c r="F84" s="168">
        <f t="shared" ca="1" si="3"/>
        <v>-2024</v>
      </c>
      <c r="G84" s="169" t="e">
        <f ca="1">Table7[[#This Row],[Useful Life Remaining]]/Table7[[#This Row],[Expected Useful Life ]]</f>
        <v>#DIV/0!</v>
      </c>
      <c r="H84" s="139"/>
    </row>
    <row r="85" spans="1:8" ht="25.25" customHeight="1" x14ac:dyDescent="0.2">
      <c r="A85" s="92">
        <f>'1 Master Inventory'!A85</f>
        <v>0</v>
      </c>
      <c r="B85" s="94">
        <f>'1 Master Inventory'!B85</f>
        <v>0</v>
      </c>
      <c r="C85" s="75"/>
      <c r="D85" s="10"/>
      <c r="E85" s="168">
        <f t="shared" si="2"/>
        <v>0</v>
      </c>
      <c r="F85" s="168">
        <f t="shared" ca="1" si="3"/>
        <v>-2024</v>
      </c>
      <c r="G85" s="169" t="e">
        <f ca="1">Table7[[#This Row],[Useful Life Remaining]]/Table7[[#This Row],[Expected Useful Life ]]</f>
        <v>#DIV/0!</v>
      </c>
      <c r="H85" s="139"/>
    </row>
    <row r="86" spans="1:8" ht="25.25" customHeight="1" x14ac:dyDescent="0.2">
      <c r="A86" s="92">
        <f>'1 Master Inventory'!A86</f>
        <v>0</v>
      </c>
      <c r="B86" s="93">
        <f>'1 Master Inventory'!B86</f>
        <v>0</v>
      </c>
      <c r="C86" s="78"/>
      <c r="D86" s="12"/>
      <c r="E86" s="168">
        <f t="shared" si="2"/>
        <v>0</v>
      </c>
      <c r="F86" s="168">
        <f t="shared" ca="1" si="3"/>
        <v>-2024</v>
      </c>
      <c r="G86" s="169" t="e">
        <f ca="1">Table7[[#This Row],[Useful Life Remaining]]/Table7[[#This Row],[Expected Useful Life ]]</f>
        <v>#DIV/0!</v>
      </c>
      <c r="H86" s="139"/>
    </row>
    <row r="87" spans="1:8" ht="25.25" customHeight="1" x14ac:dyDescent="0.2">
      <c r="A87" s="92">
        <f>'1 Master Inventory'!A87</f>
        <v>0</v>
      </c>
      <c r="B87" s="94">
        <f>'1 Master Inventory'!B87</f>
        <v>0</v>
      </c>
      <c r="C87" s="81"/>
      <c r="D87" s="73"/>
      <c r="E87" s="168">
        <f t="shared" si="2"/>
        <v>0</v>
      </c>
      <c r="F87" s="168">
        <f t="shared" ca="1" si="3"/>
        <v>-2024</v>
      </c>
      <c r="G87" s="169" t="e">
        <f ca="1">Table7[[#This Row],[Useful Life Remaining]]/Table7[[#This Row],[Expected Useful Life ]]</f>
        <v>#DIV/0!</v>
      </c>
      <c r="H87" s="139"/>
    </row>
    <row r="88" spans="1:8" ht="25.25" customHeight="1" x14ac:dyDescent="0.2">
      <c r="A88" s="92">
        <f>'1 Master Inventory'!A88</f>
        <v>0</v>
      </c>
      <c r="B88" s="93">
        <f>'1 Master Inventory'!B88</f>
        <v>0</v>
      </c>
      <c r="C88" s="75"/>
      <c r="D88" s="10"/>
      <c r="E88" s="168">
        <f t="shared" si="2"/>
        <v>0</v>
      </c>
      <c r="F88" s="168">
        <f t="shared" ca="1" si="3"/>
        <v>-2024</v>
      </c>
      <c r="G88" s="169" t="e">
        <f ca="1">Table7[[#This Row],[Useful Life Remaining]]/Table7[[#This Row],[Expected Useful Life ]]</f>
        <v>#DIV/0!</v>
      </c>
      <c r="H88" s="139"/>
    </row>
    <row r="89" spans="1:8" ht="25.25" customHeight="1" x14ac:dyDescent="0.2">
      <c r="A89" s="92">
        <f>'1 Master Inventory'!A89</f>
        <v>0</v>
      </c>
      <c r="B89" s="94">
        <f>'1 Master Inventory'!B89</f>
        <v>0</v>
      </c>
      <c r="C89" s="75"/>
      <c r="D89" s="10"/>
      <c r="E89" s="168">
        <f t="shared" si="2"/>
        <v>0</v>
      </c>
      <c r="F89" s="168">
        <f t="shared" ca="1" si="3"/>
        <v>-2024</v>
      </c>
      <c r="G89" s="169" t="e">
        <f ca="1">Table7[[#This Row],[Useful Life Remaining]]/Table7[[#This Row],[Expected Useful Life ]]</f>
        <v>#DIV/0!</v>
      </c>
      <c r="H89" s="139"/>
    </row>
    <row r="90" spans="1:8" ht="25.25" customHeight="1" x14ac:dyDescent="0.2">
      <c r="A90" s="92">
        <f>'1 Master Inventory'!A90</f>
        <v>0</v>
      </c>
      <c r="B90" s="93">
        <f>'1 Master Inventory'!B90</f>
        <v>0</v>
      </c>
      <c r="C90" s="75"/>
      <c r="D90" s="10"/>
      <c r="E90" s="168">
        <f t="shared" si="2"/>
        <v>0</v>
      </c>
      <c r="F90" s="168">
        <f t="shared" ca="1" si="3"/>
        <v>-2024</v>
      </c>
      <c r="G90" s="169" t="e">
        <f ca="1">Table7[[#This Row],[Useful Life Remaining]]/Table7[[#This Row],[Expected Useful Life ]]</f>
        <v>#DIV/0!</v>
      </c>
      <c r="H90" s="139"/>
    </row>
    <row r="91" spans="1:8" ht="25.25" customHeight="1" x14ac:dyDescent="0.2">
      <c r="A91" s="92">
        <f>'1 Master Inventory'!A91</f>
        <v>0</v>
      </c>
      <c r="B91" s="94">
        <f>'1 Master Inventory'!B91</f>
        <v>0</v>
      </c>
      <c r="C91" s="75"/>
      <c r="D91" s="10"/>
      <c r="E91" s="168">
        <f t="shared" si="2"/>
        <v>0</v>
      </c>
      <c r="F91" s="168">
        <f t="shared" ca="1" si="3"/>
        <v>-2024</v>
      </c>
      <c r="G91" s="169" t="e">
        <f ca="1">Table7[[#This Row],[Useful Life Remaining]]/Table7[[#This Row],[Expected Useful Life ]]</f>
        <v>#DIV/0!</v>
      </c>
      <c r="H91" s="139"/>
    </row>
    <row r="92" spans="1:8" ht="25.25" customHeight="1" x14ac:dyDescent="0.2">
      <c r="A92" s="92">
        <f>'1 Master Inventory'!A92</f>
        <v>0</v>
      </c>
      <c r="B92" s="93">
        <f>'1 Master Inventory'!B92</f>
        <v>0</v>
      </c>
      <c r="C92" s="78"/>
      <c r="D92" s="12"/>
      <c r="E92" s="168">
        <f t="shared" si="2"/>
        <v>0</v>
      </c>
      <c r="F92" s="168">
        <f t="shared" ca="1" si="3"/>
        <v>-2024</v>
      </c>
      <c r="G92" s="169" t="e">
        <f ca="1">Table7[[#This Row],[Useful Life Remaining]]/Table7[[#This Row],[Expected Useful Life ]]</f>
        <v>#DIV/0!</v>
      </c>
      <c r="H92" s="139"/>
    </row>
    <row r="93" spans="1:8" ht="25.25" customHeight="1" x14ac:dyDescent="0.2">
      <c r="A93" s="92">
        <f>'1 Master Inventory'!A93</f>
        <v>0</v>
      </c>
      <c r="B93" s="94">
        <f>'1 Master Inventory'!B93</f>
        <v>0</v>
      </c>
      <c r="C93" s="75"/>
      <c r="D93" s="10"/>
      <c r="E93" s="168">
        <f t="shared" si="2"/>
        <v>0</v>
      </c>
      <c r="F93" s="168">
        <f t="shared" ca="1" si="3"/>
        <v>-2024</v>
      </c>
      <c r="G93" s="169" t="e">
        <f ca="1">Table7[[#This Row],[Useful Life Remaining]]/Table7[[#This Row],[Expected Useful Life ]]</f>
        <v>#DIV/0!</v>
      </c>
      <c r="H93" s="139"/>
    </row>
    <row r="94" spans="1:8" ht="25.25" customHeight="1" x14ac:dyDescent="0.2">
      <c r="A94" s="92">
        <f>'1 Master Inventory'!A94</f>
        <v>0</v>
      </c>
      <c r="B94" s="93">
        <f>'1 Master Inventory'!B94</f>
        <v>0</v>
      </c>
      <c r="C94" s="78"/>
      <c r="D94" s="12"/>
      <c r="E94" s="168">
        <f t="shared" si="2"/>
        <v>0</v>
      </c>
      <c r="F94" s="168">
        <f t="shared" ca="1" si="3"/>
        <v>-2024</v>
      </c>
      <c r="G94" s="169" t="e">
        <f ca="1">Table7[[#This Row],[Useful Life Remaining]]/Table7[[#This Row],[Expected Useful Life ]]</f>
        <v>#DIV/0!</v>
      </c>
      <c r="H94" s="139"/>
    </row>
    <row r="95" spans="1:8" ht="25.25" customHeight="1" x14ac:dyDescent="0.2">
      <c r="A95" s="92">
        <f>'1 Master Inventory'!A95</f>
        <v>0</v>
      </c>
      <c r="B95" s="94">
        <f>'1 Master Inventory'!B95</f>
        <v>0</v>
      </c>
      <c r="C95" s="75"/>
      <c r="D95" s="10"/>
      <c r="E95" s="168">
        <f t="shared" si="2"/>
        <v>0</v>
      </c>
      <c r="F95" s="168">
        <f t="shared" ca="1" si="3"/>
        <v>-2024</v>
      </c>
      <c r="G95" s="169" t="e">
        <f ca="1">Table7[[#This Row],[Useful Life Remaining]]/Table7[[#This Row],[Expected Useful Life ]]</f>
        <v>#DIV/0!</v>
      </c>
      <c r="H95" s="139"/>
    </row>
    <row r="96" spans="1:8" ht="25.25" customHeight="1" x14ac:dyDescent="0.2">
      <c r="A96" s="92">
        <f>'1 Master Inventory'!A96</f>
        <v>0</v>
      </c>
      <c r="B96" s="93">
        <f>'1 Master Inventory'!B96</f>
        <v>0</v>
      </c>
      <c r="C96" s="75"/>
      <c r="D96" s="10"/>
      <c r="E96" s="168">
        <f t="shared" si="2"/>
        <v>0</v>
      </c>
      <c r="F96" s="168">
        <f t="shared" ca="1" si="3"/>
        <v>-2024</v>
      </c>
      <c r="G96" s="169" t="e">
        <f ca="1">Table7[[#This Row],[Useful Life Remaining]]/Table7[[#This Row],[Expected Useful Life ]]</f>
        <v>#DIV/0!</v>
      </c>
      <c r="H96" s="139"/>
    </row>
    <row r="97" spans="1:8" ht="25.25" customHeight="1" x14ac:dyDescent="0.2">
      <c r="A97" s="92">
        <f>'1 Master Inventory'!A97</f>
        <v>0</v>
      </c>
      <c r="B97" s="94">
        <f>'1 Master Inventory'!B97</f>
        <v>0</v>
      </c>
      <c r="C97" s="78"/>
      <c r="D97" s="12"/>
      <c r="E97" s="168">
        <f t="shared" si="2"/>
        <v>0</v>
      </c>
      <c r="F97" s="168">
        <f t="shared" ca="1" si="3"/>
        <v>-2024</v>
      </c>
      <c r="G97" s="169" t="e">
        <f ca="1">Table7[[#This Row],[Useful Life Remaining]]/Table7[[#This Row],[Expected Useful Life ]]</f>
        <v>#DIV/0!</v>
      </c>
      <c r="H97" s="139"/>
    </row>
    <row r="98" spans="1:8" ht="25.25" customHeight="1" x14ac:dyDescent="0.2">
      <c r="A98" s="92">
        <f>'1 Master Inventory'!A98</f>
        <v>0</v>
      </c>
      <c r="B98" s="93">
        <f>'1 Master Inventory'!B98</f>
        <v>0</v>
      </c>
      <c r="C98" s="81"/>
      <c r="D98" s="73"/>
      <c r="E98" s="168">
        <f t="shared" si="2"/>
        <v>0</v>
      </c>
      <c r="F98" s="168">
        <f t="shared" ca="1" si="3"/>
        <v>-2024</v>
      </c>
      <c r="G98" s="169" t="e">
        <f ca="1">Table7[[#This Row],[Useful Life Remaining]]/Table7[[#This Row],[Expected Useful Life ]]</f>
        <v>#DIV/0!</v>
      </c>
      <c r="H98" s="139"/>
    </row>
    <row r="99" spans="1:8" ht="25.25" customHeight="1" x14ac:dyDescent="0.2">
      <c r="A99" s="92">
        <f>'1 Master Inventory'!A99</f>
        <v>0</v>
      </c>
      <c r="B99" s="94">
        <f>'1 Master Inventory'!B99</f>
        <v>0</v>
      </c>
      <c r="C99" s="75"/>
      <c r="D99" s="10"/>
      <c r="E99" s="168">
        <f t="shared" si="2"/>
        <v>0</v>
      </c>
      <c r="F99" s="168">
        <f t="shared" ca="1" si="3"/>
        <v>-2024</v>
      </c>
      <c r="G99" s="169" t="e">
        <f ca="1">Table7[[#This Row],[Useful Life Remaining]]/Table7[[#This Row],[Expected Useful Life ]]</f>
        <v>#DIV/0!</v>
      </c>
      <c r="H99" s="139"/>
    </row>
    <row r="100" spans="1:8" ht="25.25" customHeight="1" x14ac:dyDescent="0.2">
      <c r="A100" s="92">
        <f>'1 Master Inventory'!A100</f>
        <v>0</v>
      </c>
      <c r="B100" s="93">
        <f>'1 Master Inventory'!B100</f>
        <v>0</v>
      </c>
      <c r="C100" s="75"/>
      <c r="D100" s="10"/>
      <c r="E100" s="168">
        <f t="shared" si="2"/>
        <v>0</v>
      </c>
      <c r="F100" s="168">
        <f t="shared" ca="1" si="3"/>
        <v>-2024</v>
      </c>
      <c r="G100" s="169" t="e">
        <f ca="1">Table7[[#This Row],[Useful Life Remaining]]/Table7[[#This Row],[Expected Useful Life ]]</f>
        <v>#DIV/0!</v>
      </c>
      <c r="H100" s="139"/>
    </row>
    <row r="101" spans="1:8" ht="25.25" customHeight="1" x14ac:dyDescent="0.2">
      <c r="A101" s="92">
        <f>'1 Master Inventory'!A101</f>
        <v>0</v>
      </c>
      <c r="B101" s="94">
        <f>'1 Master Inventory'!B101</f>
        <v>0</v>
      </c>
      <c r="C101" s="75"/>
      <c r="D101" s="10"/>
      <c r="E101" s="168">
        <f t="shared" si="2"/>
        <v>0</v>
      </c>
      <c r="F101" s="168">
        <f t="shared" ca="1" si="3"/>
        <v>-2024</v>
      </c>
      <c r="G101" s="169" t="e">
        <f ca="1">Table7[[#This Row],[Useful Life Remaining]]/Table7[[#This Row],[Expected Useful Life ]]</f>
        <v>#DIV/0!</v>
      </c>
      <c r="H101" s="139"/>
    </row>
    <row r="102" spans="1:8" ht="25.25" customHeight="1" x14ac:dyDescent="0.2">
      <c r="A102" s="92">
        <f>'1 Master Inventory'!A102</f>
        <v>0</v>
      </c>
      <c r="B102" s="93">
        <f>'1 Master Inventory'!B102</f>
        <v>0</v>
      </c>
      <c r="C102" s="75"/>
      <c r="D102" s="10"/>
      <c r="E102" s="168">
        <f t="shared" si="2"/>
        <v>0</v>
      </c>
      <c r="F102" s="168">
        <f t="shared" ca="1" si="3"/>
        <v>-2024</v>
      </c>
      <c r="G102" s="169" t="e">
        <f ca="1">Table7[[#This Row],[Useful Life Remaining]]/Table7[[#This Row],[Expected Useful Life ]]</f>
        <v>#DIV/0!</v>
      </c>
      <c r="H102" s="139"/>
    </row>
    <row r="103" spans="1:8" ht="25.25" customHeight="1" x14ac:dyDescent="0.2">
      <c r="A103" s="92">
        <f>'1 Master Inventory'!A103</f>
        <v>0</v>
      </c>
      <c r="B103" s="94">
        <f>'1 Master Inventory'!B103</f>
        <v>0</v>
      </c>
      <c r="C103" s="78"/>
      <c r="D103" s="12"/>
      <c r="E103" s="168">
        <f t="shared" si="2"/>
        <v>0</v>
      </c>
      <c r="F103" s="168">
        <f t="shared" ca="1" si="3"/>
        <v>-2024</v>
      </c>
      <c r="G103" s="169" t="e">
        <f ca="1">Table7[[#This Row],[Useful Life Remaining]]/Table7[[#This Row],[Expected Useful Life ]]</f>
        <v>#DIV/0!</v>
      </c>
      <c r="H103" s="139"/>
    </row>
    <row r="104" spans="1:8" ht="25.25" customHeight="1" x14ac:dyDescent="0.2">
      <c r="A104" s="92">
        <f>'1 Master Inventory'!A104</f>
        <v>0</v>
      </c>
      <c r="B104" s="93">
        <f>'1 Master Inventory'!B104</f>
        <v>0</v>
      </c>
      <c r="C104" s="75"/>
      <c r="D104" s="10"/>
      <c r="E104" s="168">
        <f t="shared" si="2"/>
        <v>0</v>
      </c>
      <c r="F104" s="168">
        <f t="shared" ca="1" si="3"/>
        <v>-2024</v>
      </c>
      <c r="G104" s="169" t="e">
        <f ca="1">Table7[[#This Row],[Useful Life Remaining]]/Table7[[#This Row],[Expected Useful Life ]]</f>
        <v>#DIV/0!</v>
      </c>
      <c r="H104" s="139"/>
    </row>
    <row r="105" spans="1:8" ht="25.25" customHeight="1" x14ac:dyDescent="0.2">
      <c r="A105" s="92">
        <f>'1 Master Inventory'!A105</f>
        <v>0</v>
      </c>
      <c r="B105" s="94">
        <f>'1 Master Inventory'!B105</f>
        <v>0</v>
      </c>
      <c r="C105" s="78"/>
      <c r="D105" s="12"/>
      <c r="E105" s="168">
        <f t="shared" si="2"/>
        <v>0</v>
      </c>
      <c r="F105" s="168">
        <f t="shared" ca="1" si="3"/>
        <v>-2024</v>
      </c>
      <c r="G105" s="169" t="e">
        <f ca="1">Table7[[#This Row],[Useful Life Remaining]]/Table7[[#This Row],[Expected Useful Life ]]</f>
        <v>#DIV/0!</v>
      </c>
      <c r="H105" s="139"/>
    </row>
    <row r="106" spans="1:8" ht="25.25" customHeight="1" x14ac:dyDescent="0.2">
      <c r="A106" s="92">
        <f>'1 Master Inventory'!A106</f>
        <v>0</v>
      </c>
      <c r="B106" s="93">
        <f>'1 Master Inventory'!B106</f>
        <v>0</v>
      </c>
      <c r="C106" s="75"/>
      <c r="D106" s="10"/>
      <c r="E106" s="168">
        <f t="shared" si="2"/>
        <v>0</v>
      </c>
      <c r="F106" s="168">
        <f t="shared" ca="1" si="3"/>
        <v>-2024</v>
      </c>
      <c r="G106" s="169" t="e">
        <f ca="1">Table7[[#This Row],[Useful Life Remaining]]/Table7[[#This Row],[Expected Useful Life ]]</f>
        <v>#DIV/0!</v>
      </c>
      <c r="H106" s="139"/>
    </row>
    <row r="107" spans="1:8" ht="25.25" customHeight="1" x14ac:dyDescent="0.2">
      <c r="A107" s="92">
        <f>'1 Master Inventory'!A107</f>
        <v>0</v>
      </c>
      <c r="B107" s="94">
        <f>'1 Master Inventory'!B107</f>
        <v>0</v>
      </c>
      <c r="C107" s="75"/>
      <c r="D107" s="10"/>
      <c r="E107" s="168">
        <f t="shared" si="2"/>
        <v>0</v>
      </c>
      <c r="F107" s="168">
        <f t="shared" ca="1" si="3"/>
        <v>-2024</v>
      </c>
      <c r="G107" s="169" t="e">
        <f ca="1">Table7[[#This Row],[Useful Life Remaining]]/Table7[[#This Row],[Expected Useful Life ]]</f>
        <v>#DIV/0!</v>
      </c>
      <c r="H107" s="139"/>
    </row>
    <row r="108" spans="1:8" ht="25.25" customHeight="1" x14ac:dyDescent="0.2">
      <c r="A108" s="92">
        <f>'1 Master Inventory'!A108</f>
        <v>0</v>
      </c>
      <c r="B108" s="93">
        <f>'1 Master Inventory'!B108</f>
        <v>0</v>
      </c>
      <c r="C108" s="78"/>
      <c r="D108" s="12"/>
      <c r="E108" s="168">
        <f t="shared" si="2"/>
        <v>0</v>
      </c>
      <c r="F108" s="168">
        <f t="shared" ca="1" si="3"/>
        <v>-2024</v>
      </c>
      <c r="G108" s="169" t="e">
        <f ca="1">Table7[[#This Row],[Useful Life Remaining]]/Table7[[#This Row],[Expected Useful Life ]]</f>
        <v>#DIV/0!</v>
      </c>
      <c r="H108" s="139"/>
    </row>
    <row r="109" spans="1:8" ht="25.25" customHeight="1" x14ac:dyDescent="0.2">
      <c r="A109" s="92">
        <f>'1 Master Inventory'!A109</f>
        <v>0</v>
      </c>
      <c r="B109" s="94">
        <f>'1 Master Inventory'!B109</f>
        <v>0</v>
      </c>
      <c r="C109" s="81"/>
      <c r="D109" s="73"/>
      <c r="E109" s="168">
        <f t="shared" si="2"/>
        <v>0</v>
      </c>
      <c r="F109" s="168">
        <f t="shared" ca="1" si="3"/>
        <v>-2024</v>
      </c>
      <c r="G109" s="169" t="e">
        <f ca="1">Table7[[#This Row],[Useful Life Remaining]]/Table7[[#This Row],[Expected Useful Life ]]</f>
        <v>#DIV/0!</v>
      </c>
      <c r="H109" s="139"/>
    </row>
    <row r="110" spans="1:8" ht="25.25" customHeight="1" x14ac:dyDescent="0.2">
      <c r="A110" s="92">
        <f>'1 Master Inventory'!A110</f>
        <v>0</v>
      </c>
      <c r="B110" s="93">
        <f>'1 Master Inventory'!B110</f>
        <v>0</v>
      </c>
      <c r="C110" s="75"/>
      <c r="D110" s="10"/>
      <c r="E110" s="168">
        <f t="shared" si="2"/>
        <v>0</v>
      </c>
      <c r="F110" s="168">
        <f t="shared" ca="1" si="3"/>
        <v>-2024</v>
      </c>
      <c r="G110" s="169" t="e">
        <f ca="1">Table7[[#This Row],[Useful Life Remaining]]/Table7[[#This Row],[Expected Useful Life ]]</f>
        <v>#DIV/0!</v>
      </c>
      <c r="H110" s="139"/>
    </row>
    <row r="111" spans="1:8" ht="25.25" customHeight="1" x14ac:dyDescent="0.2">
      <c r="A111" s="92">
        <f>'1 Master Inventory'!A111</f>
        <v>0</v>
      </c>
      <c r="B111" s="94">
        <f>'1 Master Inventory'!B111</f>
        <v>0</v>
      </c>
      <c r="C111" s="75"/>
      <c r="D111" s="10"/>
      <c r="E111" s="168">
        <f t="shared" si="2"/>
        <v>0</v>
      </c>
      <c r="F111" s="168">
        <f t="shared" ca="1" si="3"/>
        <v>-2024</v>
      </c>
      <c r="G111" s="169" t="e">
        <f ca="1">Table7[[#This Row],[Useful Life Remaining]]/Table7[[#This Row],[Expected Useful Life ]]</f>
        <v>#DIV/0!</v>
      </c>
      <c r="H111" s="139"/>
    </row>
    <row r="112" spans="1:8" ht="25.25" customHeight="1" x14ac:dyDescent="0.2">
      <c r="A112" s="92">
        <f>'1 Master Inventory'!A112</f>
        <v>0</v>
      </c>
      <c r="B112" s="93">
        <f>'1 Master Inventory'!B112</f>
        <v>0</v>
      </c>
      <c r="C112" s="75"/>
      <c r="D112" s="10"/>
      <c r="E112" s="168">
        <f t="shared" si="2"/>
        <v>0</v>
      </c>
      <c r="F112" s="168">
        <f t="shared" ca="1" si="3"/>
        <v>-2024</v>
      </c>
      <c r="G112" s="169" t="e">
        <f ca="1">Table7[[#This Row],[Useful Life Remaining]]/Table7[[#This Row],[Expected Useful Life ]]</f>
        <v>#DIV/0!</v>
      </c>
      <c r="H112" s="139"/>
    </row>
    <row r="113" spans="1:8" ht="25.25" customHeight="1" x14ac:dyDescent="0.2">
      <c r="A113" s="92">
        <f>'1 Master Inventory'!A113</f>
        <v>0</v>
      </c>
      <c r="B113" s="94">
        <f>'1 Master Inventory'!B113</f>
        <v>0</v>
      </c>
      <c r="C113" s="75"/>
      <c r="D113" s="10"/>
      <c r="E113" s="168">
        <f t="shared" si="2"/>
        <v>0</v>
      </c>
      <c r="F113" s="168">
        <f t="shared" ca="1" si="3"/>
        <v>-2024</v>
      </c>
      <c r="G113" s="169" t="e">
        <f ca="1">Table7[[#This Row],[Useful Life Remaining]]/Table7[[#This Row],[Expected Useful Life ]]</f>
        <v>#DIV/0!</v>
      </c>
      <c r="H113" s="139"/>
    </row>
    <row r="114" spans="1:8" ht="25.25" customHeight="1" x14ac:dyDescent="0.2">
      <c r="A114" s="92">
        <f>'1 Master Inventory'!A114</f>
        <v>0</v>
      </c>
      <c r="B114" s="93">
        <f>'1 Master Inventory'!B114</f>
        <v>0</v>
      </c>
      <c r="C114" s="78"/>
      <c r="D114" s="12"/>
      <c r="E114" s="168">
        <f t="shared" si="2"/>
        <v>0</v>
      </c>
      <c r="F114" s="168">
        <f t="shared" ca="1" si="3"/>
        <v>-2024</v>
      </c>
      <c r="G114" s="169" t="e">
        <f ca="1">Table7[[#This Row],[Useful Life Remaining]]/Table7[[#This Row],[Expected Useful Life ]]</f>
        <v>#DIV/0!</v>
      </c>
      <c r="H114" s="139"/>
    </row>
    <row r="115" spans="1:8" ht="25.25" customHeight="1" x14ac:dyDescent="0.2">
      <c r="A115" s="92">
        <f>'1 Master Inventory'!A115</f>
        <v>0</v>
      </c>
      <c r="B115" s="94">
        <f>'1 Master Inventory'!B115</f>
        <v>0</v>
      </c>
      <c r="C115" s="75"/>
      <c r="D115" s="10"/>
      <c r="E115" s="168">
        <f t="shared" si="2"/>
        <v>0</v>
      </c>
      <c r="F115" s="168">
        <f t="shared" ca="1" si="3"/>
        <v>-2024</v>
      </c>
      <c r="G115" s="169" t="e">
        <f ca="1">Table7[[#This Row],[Useful Life Remaining]]/Table7[[#This Row],[Expected Useful Life ]]</f>
        <v>#DIV/0!</v>
      </c>
      <c r="H115" s="139"/>
    </row>
    <row r="116" spans="1:8" ht="25.25" customHeight="1" x14ac:dyDescent="0.2">
      <c r="A116" s="92">
        <f>'1 Master Inventory'!A116</f>
        <v>0</v>
      </c>
      <c r="B116" s="93">
        <f>'1 Master Inventory'!B116</f>
        <v>0</v>
      </c>
      <c r="C116" s="78"/>
      <c r="D116" s="12"/>
      <c r="E116" s="168">
        <f t="shared" si="2"/>
        <v>0</v>
      </c>
      <c r="F116" s="168">
        <f t="shared" ca="1" si="3"/>
        <v>-2024</v>
      </c>
      <c r="G116" s="169" t="e">
        <f ca="1">Table7[[#This Row],[Useful Life Remaining]]/Table7[[#This Row],[Expected Useful Life ]]</f>
        <v>#DIV/0!</v>
      </c>
      <c r="H116" s="139"/>
    </row>
    <row r="117" spans="1:8" ht="25.25" customHeight="1" x14ac:dyDescent="0.2">
      <c r="A117" s="92">
        <f>'1 Master Inventory'!A117</f>
        <v>0</v>
      </c>
      <c r="B117" s="94">
        <f>'1 Master Inventory'!B117</f>
        <v>0</v>
      </c>
      <c r="C117" s="75"/>
      <c r="D117" s="10"/>
      <c r="E117" s="168">
        <f t="shared" si="2"/>
        <v>0</v>
      </c>
      <c r="F117" s="168">
        <f t="shared" ca="1" si="3"/>
        <v>-2024</v>
      </c>
      <c r="G117" s="169" t="e">
        <f ca="1">Table7[[#This Row],[Useful Life Remaining]]/Table7[[#This Row],[Expected Useful Life ]]</f>
        <v>#DIV/0!</v>
      </c>
      <c r="H117" s="139"/>
    </row>
    <row r="118" spans="1:8" ht="25.25" customHeight="1" x14ac:dyDescent="0.2">
      <c r="A118" s="92">
        <f>'1 Master Inventory'!A118</f>
        <v>0</v>
      </c>
      <c r="B118" s="93">
        <f>'1 Master Inventory'!B118</f>
        <v>0</v>
      </c>
      <c r="C118" s="75"/>
      <c r="D118" s="10"/>
      <c r="E118" s="168">
        <f t="shared" si="2"/>
        <v>0</v>
      </c>
      <c r="F118" s="168">
        <f t="shared" ca="1" si="3"/>
        <v>-2024</v>
      </c>
      <c r="G118" s="169" t="e">
        <f ca="1">Table7[[#This Row],[Useful Life Remaining]]/Table7[[#This Row],[Expected Useful Life ]]</f>
        <v>#DIV/0!</v>
      </c>
      <c r="H118" s="139"/>
    </row>
    <row r="119" spans="1:8" ht="25.25" customHeight="1" x14ac:dyDescent="0.2">
      <c r="A119" s="92">
        <f>'1 Master Inventory'!A119</f>
        <v>0</v>
      </c>
      <c r="B119" s="94">
        <f>'1 Master Inventory'!B119</f>
        <v>0</v>
      </c>
      <c r="C119" s="78"/>
      <c r="D119" s="12"/>
      <c r="E119" s="168">
        <f t="shared" si="2"/>
        <v>0</v>
      </c>
      <c r="F119" s="168">
        <f t="shared" ca="1" si="3"/>
        <v>-2024</v>
      </c>
      <c r="G119" s="169" t="e">
        <f ca="1">Table7[[#This Row],[Useful Life Remaining]]/Table7[[#This Row],[Expected Useful Life ]]</f>
        <v>#DIV/0!</v>
      </c>
      <c r="H119" s="139"/>
    </row>
    <row r="120" spans="1:8" ht="25.25" customHeight="1" x14ac:dyDescent="0.2">
      <c r="A120" s="92">
        <f>'1 Master Inventory'!A120</f>
        <v>0</v>
      </c>
      <c r="B120" s="93">
        <f>'1 Master Inventory'!B120</f>
        <v>0</v>
      </c>
      <c r="C120" s="81"/>
      <c r="D120" s="73"/>
      <c r="E120" s="168">
        <f t="shared" si="2"/>
        <v>0</v>
      </c>
      <c r="F120" s="168">
        <f t="shared" ca="1" si="3"/>
        <v>-2024</v>
      </c>
      <c r="G120" s="169" t="e">
        <f ca="1">Table7[[#This Row],[Useful Life Remaining]]/Table7[[#This Row],[Expected Useful Life ]]</f>
        <v>#DIV/0!</v>
      </c>
      <c r="H120" s="139"/>
    </row>
    <row r="121" spans="1:8" ht="25.25" customHeight="1" x14ac:dyDescent="0.2">
      <c r="A121" s="92">
        <f>'1 Master Inventory'!A121</f>
        <v>0</v>
      </c>
      <c r="B121" s="94">
        <f>'1 Master Inventory'!B121</f>
        <v>0</v>
      </c>
      <c r="C121" s="75"/>
      <c r="D121" s="10"/>
      <c r="E121" s="168">
        <f t="shared" si="2"/>
        <v>0</v>
      </c>
      <c r="F121" s="168">
        <f t="shared" ca="1" si="3"/>
        <v>-2024</v>
      </c>
      <c r="G121" s="169" t="e">
        <f ca="1">Table7[[#This Row],[Useful Life Remaining]]/Table7[[#This Row],[Expected Useful Life ]]</f>
        <v>#DIV/0!</v>
      </c>
      <c r="H121" s="139"/>
    </row>
    <row r="122" spans="1:8" ht="25.25" customHeight="1" x14ac:dyDescent="0.2">
      <c r="A122" s="92">
        <f>'1 Master Inventory'!A122</f>
        <v>0</v>
      </c>
      <c r="B122" s="93">
        <f>'1 Master Inventory'!B122</f>
        <v>0</v>
      </c>
      <c r="C122" s="75"/>
      <c r="D122" s="10"/>
      <c r="E122" s="168">
        <f t="shared" si="2"/>
        <v>0</v>
      </c>
      <c r="F122" s="168">
        <f t="shared" ca="1" si="3"/>
        <v>-2024</v>
      </c>
      <c r="G122" s="169" t="e">
        <f ca="1">Table7[[#This Row],[Useful Life Remaining]]/Table7[[#This Row],[Expected Useful Life ]]</f>
        <v>#DIV/0!</v>
      </c>
      <c r="H122" s="139"/>
    </row>
    <row r="123" spans="1:8" ht="25.25" customHeight="1" x14ac:dyDescent="0.2">
      <c r="A123" s="92">
        <f>'1 Master Inventory'!A123</f>
        <v>0</v>
      </c>
      <c r="B123" s="94">
        <f>'1 Master Inventory'!B123</f>
        <v>0</v>
      </c>
      <c r="C123" s="75"/>
      <c r="D123" s="10"/>
      <c r="E123" s="168">
        <f t="shared" si="2"/>
        <v>0</v>
      </c>
      <c r="F123" s="168">
        <f t="shared" ca="1" si="3"/>
        <v>-2024</v>
      </c>
      <c r="G123" s="169" t="e">
        <f ca="1">Table7[[#This Row],[Useful Life Remaining]]/Table7[[#This Row],[Expected Useful Life ]]</f>
        <v>#DIV/0!</v>
      </c>
      <c r="H123" s="139"/>
    </row>
    <row r="124" spans="1:8" ht="25.25" customHeight="1" x14ac:dyDescent="0.2">
      <c r="A124" s="92">
        <f>'1 Master Inventory'!A124</f>
        <v>0</v>
      </c>
      <c r="B124" s="93">
        <f>'1 Master Inventory'!B124</f>
        <v>0</v>
      </c>
      <c r="C124" s="75"/>
      <c r="D124" s="10"/>
      <c r="E124" s="168">
        <f t="shared" si="2"/>
        <v>0</v>
      </c>
      <c r="F124" s="168">
        <f t="shared" ca="1" si="3"/>
        <v>-2024</v>
      </c>
      <c r="G124" s="169" t="e">
        <f ca="1">Table7[[#This Row],[Useful Life Remaining]]/Table7[[#This Row],[Expected Useful Life ]]</f>
        <v>#DIV/0!</v>
      </c>
      <c r="H124" s="139"/>
    </row>
    <row r="125" spans="1:8" ht="25.25" customHeight="1" x14ac:dyDescent="0.2">
      <c r="A125" s="92">
        <f>'1 Master Inventory'!A125</f>
        <v>0</v>
      </c>
      <c r="B125" s="94">
        <f>'1 Master Inventory'!B125</f>
        <v>0</v>
      </c>
      <c r="C125" s="78"/>
      <c r="D125" s="12"/>
      <c r="E125" s="168">
        <f t="shared" si="2"/>
        <v>0</v>
      </c>
      <c r="F125" s="168">
        <f t="shared" ca="1" si="3"/>
        <v>-2024</v>
      </c>
      <c r="G125" s="169" t="e">
        <f ca="1">Table7[[#This Row],[Useful Life Remaining]]/Table7[[#This Row],[Expected Useful Life ]]</f>
        <v>#DIV/0!</v>
      </c>
      <c r="H125" s="139"/>
    </row>
    <row r="126" spans="1:8" ht="25.25" customHeight="1" x14ac:dyDescent="0.2">
      <c r="A126" s="92">
        <f>'1 Master Inventory'!A126</f>
        <v>0</v>
      </c>
      <c r="B126" s="93">
        <f>'1 Master Inventory'!B126</f>
        <v>0</v>
      </c>
      <c r="C126" s="75"/>
      <c r="D126" s="10"/>
      <c r="E126" s="168">
        <f t="shared" si="2"/>
        <v>0</v>
      </c>
      <c r="F126" s="168">
        <f t="shared" ca="1" si="3"/>
        <v>-2024</v>
      </c>
      <c r="G126" s="169" t="e">
        <f ca="1">Table7[[#This Row],[Useful Life Remaining]]/Table7[[#This Row],[Expected Useful Life ]]</f>
        <v>#DIV/0!</v>
      </c>
      <c r="H126" s="139"/>
    </row>
    <row r="127" spans="1:8" ht="25.25" customHeight="1" x14ac:dyDescent="0.2">
      <c r="A127" s="92">
        <f>'1 Master Inventory'!A127</f>
        <v>0</v>
      </c>
      <c r="B127" s="94">
        <f>'1 Master Inventory'!B127</f>
        <v>0</v>
      </c>
      <c r="C127" s="78"/>
      <c r="D127" s="12"/>
      <c r="E127" s="168">
        <f t="shared" si="2"/>
        <v>0</v>
      </c>
      <c r="F127" s="168">
        <f t="shared" ca="1" si="3"/>
        <v>-2024</v>
      </c>
      <c r="G127" s="169" t="e">
        <f ca="1">Table7[[#This Row],[Useful Life Remaining]]/Table7[[#This Row],[Expected Useful Life ]]</f>
        <v>#DIV/0!</v>
      </c>
      <c r="H127" s="139"/>
    </row>
    <row r="128" spans="1:8" ht="25.25" customHeight="1" x14ac:dyDescent="0.2">
      <c r="A128" s="92">
        <f>'1 Master Inventory'!A128</f>
        <v>0</v>
      </c>
      <c r="B128" s="93">
        <f>'1 Master Inventory'!B128</f>
        <v>0</v>
      </c>
      <c r="C128" s="75"/>
      <c r="D128" s="10"/>
      <c r="E128" s="168">
        <f t="shared" si="2"/>
        <v>0</v>
      </c>
      <c r="F128" s="168">
        <f t="shared" ca="1" si="3"/>
        <v>-2024</v>
      </c>
      <c r="G128" s="169" t="e">
        <f ca="1">Table7[[#This Row],[Useful Life Remaining]]/Table7[[#This Row],[Expected Useful Life ]]</f>
        <v>#DIV/0!</v>
      </c>
      <c r="H128" s="139"/>
    </row>
    <row r="129" spans="1:8" ht="25.25" customHeight="1" x14ac:dyDescent="0.2">
      <c r="A129" s="92">
        <f>'1 Master Inventory'!A129</f>
        <v>0</v>
      </c>
      <c r="B129" s="94">
        <f>'1 Master Inventory'!B129</f>
        <v>0</v>
      </c>
      <c r="C129" s="75"/>
      <c r="D129" s="10"/>
      <c r="E129" s="168">
        <f t="shared" si="2"/>
        <v>0</v>
      </c>
      <c r="F129" s="168">
        <f t="shared" ca="1" si="3"/>
        <v>-2024</v>
      </c>
      <c r="G129" s="169" t="e">
        <f ca="1">Table7[[#This Row],[Useful Life Remaining]]/Table7[[#This Row],[Expected Useful Life ]]</f>
        <v>#DIV/0!</v>
      </c>
      <c r="H129" s="139"/>
    </row>
    <row r="130" spans="1:8" ht="25.25" customHeight="1" x14ac:dyDescent="0.2">
      <c r="A130" s="92">
        <f>'1 Master Inventory'!A130</f>
        <v>0</v>
      </c>
      <c r="B130" s="93">
        <f>'1 Master Inventory'!B130</f>
        <v>0</v>
      </c>
      <c r="C130" s="78"/>
      <c r="D130" s="12"/>
      <c r="E130" s="168">
        <f t="shared" si="2"/>
        <v>0</v>
      </c>
      <c r="F130" s="168">
        <f t="shared" ca="1" si="3"/>
        <v>-2024</v>
      </c>
      <c r="G130" s="169" t="e">
        <f ca="1">Table7[[#This Row],[Useful Life Remaining]]/Table7[[#This Row],[Expected Useful Life ]]</f>
        <v>#DIV/0!</v>
      </c>
      <c r="H130" s="139"/>
    </row>
    <row r="131" spans="1:8" ht="25.25" customHeight="1" x14ac:dyDescent="0.2">
      <c r="A131" s="92">
        <f>'1 Master Inventory'!A131</f>
        <v>0</v>
      </c>
      <c r="B131" s="94">
        <f>'1 Master Inventory'!B131</f>
        <v>0</v>
      </c>
      <c r="C131" s="81"/>
      <c r="D131" s="73"/>
      <c r="E131" s="168">
        <f t="shared" si="2"/>
        <v>0</v>
      </c>
      <c r="F131" s="168">
        <f t="shared" ca="1" si="3"/>
        <v>-2024</v>
      </c>
      <c r="G131" s="169" t="e">
        <f ca="1">Table7[[#This Row],[Useful Life Remaining]]/Table7[[#This Row],[Expected Useful Life ]]</f>
        <v>#DIV/0!</v>
      </c>
      <c r="H131" s="139"/>
    </row>
    <row r="132" spans="1:8" ht="25.25" customHeight="1" x14ac:dyDescent="0.2">
      <c r="A132" s="92">
        <f>'1 Master Inventory'!A132</f>
        <v>0</v>
      </c>
      <c r="B132" s="93">
        <f>'1 Master Inventory'!B132</f>
        <v>0</v>
      </c>
      <c r="C132" s="75"/>
      <c r="D132" s="10"/>
      <c r="E132" s="168">
        <f t="shared" si="2"/>
        <v>0</v>
      </c>
      <c r="F132" s="168">
        <f t="shared" ca="1" si="3"/>
        <v>-2024</v>
      </c>
      <c r="G132" s="169" t="e">
        <f ca="1">Table7[[#This Row],[Useful Life Remaining]]/Table7[[#This Row],[Expected Useful Life ]]</f>
        <v>#DIV/0!</v>
      </c>
      <c r="H132" s="139"/>
    </row>
    <row r="133" spans="1:8" ht="25.25" customHeight="1" x14ac:dyDescent="0.2">
      <c r="A133" s="92">
        <f>'1 Master Inventory'!A133</f>
        <v>0</v>
      </c>
      <c r="B133" s="94">
        <f>'1 Master Inventory'!B133</f>
        <v>0</v>
      </c>
      <c r="C133" s="75"/>
      <c r="D133" s="10"/>
      <c r="E133" s="168">
        <f t="shared" si="2"/>
        <v>0</v>
      </c>
      <c r="F133" s="168">
        <f t="shared" ca="1" si="3"/>
        <v>-2024</v>
      </c>
      <c r="G133" s="169" t="e">
        <f ca="1">Table7[[#This Row],[Useful Life Remaining]]/Table7[[#This Row],[Expected Useful Life ]]</f>
        <v>#DIV/0!</v>
      </c>
      <c r="H133" s="139"/>
    </row>
    <row r="134" spans="1:8" ht="25.25" customHeight="1" x14ac:dyDescent="0.2">
      <c r="A134" s="92">
        <f>'1 Master Inventory'!A134</f>
        <v>0</v>
      </c>
      <c r="B134" s="93">
        <f>'1 Master Inventory'!B134</f>
        <v>0</v>
      </c>
      <c r="C134" s="75"/>
      <c r="D134" s="10"/>
      <c r="E134" s="168">
        <f t="shared" si="2"/>
        <v>0</v>
      </c>
      <c r="F134" s="168">
        <f t="shared" ca="1" si="3"/>
        <v>-2024</v>
      </c>
      <c r="G134" s="169" t="e">
        <f ca="1">Table7[[#This Row],[Useful Life Remaining]]/Table7[[#This Row],[Expected Useful Life ]]</f>
        <v>#DIV/0!</v>
      </c>
      <c r="H134" s="139"/>
    </row>
    <row r="135" spans="1:8" ht="25.25" customHeight="1" x14ac:dyDescent="0.2">
      <c r="A135" s="92">
        <f>'1 Master Inventory'!A135</f>
        <v>0</v>
      </c>
      <c r="B135" s="94">
        <f>'1 Master Inventory'!B135</f>
        <v>0</v>
      </c>
      <c r="C135" s="75"/>
      <c r="D135" s="10"/>
      <c r="E135" s="168">
        <f t="shared" si="2"/>
        <v>0</v>
      </c>
      <c r="F135" s="168">
        <f t="shared" ca="1" si="3"/>
        <v>-2024</v>
      </c>
      <c r="G135" s="169" t="e">
        <f ca="1">Table7[[#This Row],[Useful Life Remaining]]/Table7[[#This Row],[Expected Useful Life ]]</f>
        <v>#DIV/0!</v>
      </c>
      <c r="H135" s="139"/>
    </row>
    <row r="136" spans="1:8" ht="25.25" customHeight="1" x14ac:dyDescent="0.2">
      <c r="A136" s="92">
        <f>'1 Master Inventory'!A136</f>
        <v>0</v>
      </c>
      <c r="B136" s="93">
        <f>'1 Master Inventory'!B136</f>
        <v>0</v>
      </c>
      <c r="C136" s="78"/>
      <c r="D136" s="12"/>
      <c r="E136" s="168">
        <f t="shared" si="2"/>
        <v>0</v>
      </c>
      <c r="F136" s="168">
        <f t="shared" ca="1" si="3"/>
        <v>-2024</v>
      </c>
      <c r="G136" s="169" t="e">
        <f ca="1">Table7[[#This Row],[Useful Life Remaining]]/Table7[[#This Row],[Expected Useful Life ]]</f>
        <v>#DIV/0!</v>
      </c>
      <c r="H136" s="139"/>
    </row>
    <row r="137" spans="1:8" ht="25.25" customHeight="1" x14ac:dyDescent="0.2">
      <c r="A137" s="92">
        <f>'1 Master Inventory'!A137</f>
        <v>0</v>
      </c>
      <c r="B137" s="94">
        <f>'1 Master Inventory'!B137</f>
        <v>0</v>
      </c>
      <c r="C137" s="75"/>
      <c r="D137" s="10"/>
      <c r="E137" s="168">
        <f t="shared" si="2"/>
        <v>0</v>
      </c>
      <c r="F137" s="168">
        <f t="shared" ca="1" si="3"/>
        <v>-2024</v>
      </c>
      <c r="G137" s="169" t="e">
        <f ca="1">Table7[[#This Row],[Useful Life Remaining]]/Table7[[#This Row],[Expected Useful Life ]]</f>
        <v>#DIV/0!</v>
      </c>
      <c r="H137" s="139"/>
    </row>
    <row r="138" spans="1:8" ht="25.25" customHeight="1" x14ac:dyDescent="0.2">
      <c r="A138" s="92">
        <f>'1 Master Inventory'!A138</f>
        <v>0</v>
      </c>
      <c r="B138" s="93">
        <f>'1 Master Inventory'!B138</f>
        <v>0</v>
      </c>
      <c r="C138" s="78"/>
      <c r="D138" s="12"/>
      <c r="E138" s="168">
        <f t="shared" si="2"/>
        <v>0</v>
      </c>
      <c r="F138" s="168">
        <f t="shared" ca="1" si="3"/>
        <v>-2024</v>
      </c>
      <c r="G138" s="169" t="e">
        <f ca="1">Table7[[#This Row],[Useful Life Remaining]]/Table7[[#This Row],[Expected Useful Life ]]</f>
        <v>#DIV/0!</v>
      </c>
      <c r="H138" s="139"/>
    </row>
    <row r="139" spans="1:8" ht="25.25" customHeight="1" x14ac:dyDescent="0.2">
      <c r="A139" s="92">
        <f>'1 Master Inventory'!A139</f>
        <v>0</v>
      </c>
      <c r="B139" s="94">
        <f>'1 Master Inventory'!B139</f>
        <v>0</v>
      </c>
      <c r="C139" s="75"/>
      <c r="D139" s="10"/>
      <c r="E139" s="168">
        <f t="shared" ref="E139:E200" si="4">C139+D139</f>
        <v>0</v>
      </c>
      <c r="F139" s="168">
        <f t="shared" ca="1" si="3"/>
        <v>-2024</v>
      </c>
      <c r="G139" s="169" t="e">
        <f ca="1">Table7[[#This Row],[Useful Life Remaining]]/Table7[[#This Row],[Expected Useful Life ]]</f>
        <v>#DIV/0!</v>
      </c>
      <c r="H139" s="139"/>
    </row>
    <row r="140" spans="1:8" ht="25.25" customHeight="1" x14ac:dyDescent="0.2">
      <c r="A140" s="92">
        <f>'1 Master Inventory'!A140</f>
        <v>0</v>
      </c>
      <c r="B140" s="93">
        <f>'1 Master Inventory'!B140</f>
        <v>0</v>
      </c>
      <c r="C140" s="75"/>
      <c r="D140" s="10"/>
      <c r="E140" s="168">
        <f t="shared" si="4"/>
        <v>0</v>
      </c>
      <c r="F140" s="168">
        <f t="shared" ca="1" si="3"/>
        <v>-2024</v>
      </c>
      <c r="G140" s="169" t="e">
        <f ca="1">Table7[[#This Row],[Useful Life Remaining]]/Table7[[#This Row],[Expected Useful Life ]]</f>
        <v>#DIV/0!</v>
      </c>
      <c r="H140" s="139"/>
    </row>
    <row r="141" spans="1:8" ht="25.25" customHeight="1" x14ac:dyDescent="0.2">
      <c r="A141" s="92">
        <f>'1 Master Inventory'!A141</f>
        <v>0</v>
      </c>
      <c r="B141" s="94">
        <f>'1 Master Inventory'!B141</f>
        <v>0</v>
      </c>
      <c r="C141" s="78"/>
      <c r="D141" s="12"/>
      <c r="E141" s="168">
        <f t="shared" si="4"/>
        <v>0</v>
      </c>
      <c r="F141" s="168">
        <f t="shared" ref="F141:F200" ca="1" si="5">-$D$3+E141</f>
        <v>-2024</v>
      </c>
      <c r="G141" s="169" t="e">
        <f ca="1">Table7[[#This Row],[Useful Life Remaining]]/Table7[[#This Row],[Expected Useful Life ]]</f>
        <v>#DIV/0!</v>
      </c>
      <c r="H141" s="139"/>
    </row>
    <row r="142" spans="1:8" ht="25.25" customHeight="1" x14ac:dyDescent="0.2">
      <c r="A142" s="92">
        <f>'1 Master Inventory'!A142</f>
        <v>0</v>
      </c>
      <c r="B142" s="93">
        <f>'1 Master Inventory'!B142</f>
        <v>0</v>
      </c>
      <c r="C142" s="81"/>
      <c r="D142" s="73"/>
      <c r="E142" s="168">
        <f t="shared" si="4"/>
        <v>0</v>
      </c>
      <c r="F142" s="168">
        <f t="shared" ca="1" si="5"/>
        <v>-2024</v>
      </c>
      <c r="G142" s="169" t="e">
        <f ca="1">Table7[[#This Row],[Useful Life Remaining]]/Table7[[#This Row],[Expected Useful Life ]]</f>
        <v>#DIV/0!</v>
      </c>
      <c r="H142" s="139"/>
    </row>
    <row r="143" spans="1:8" ht="25.25" customHeight="1" x14ac:dyDescent="0.2">
      <c r="A143" s="92">
        <f>'1 Master Inventory'!A143</f>
        <v>0</v>
      </c>
      <c r="B143" s="94">
        <f>'1 Master Inventory'!B143</f>
        <v>0</v>
      </c>
      <c r="C143" s="75"/>
      <c r="D143" s="10"/>
      <c r="E143" s="168">
        <f t="shared" si="4"/>
        <v>0</v>
      </c>
      <c r="F143" s="168">
        <f t="shared" ca="1" si="5"/>
        <v>-2024</v>
      </c>
      <c r="G143" s="169" t="e">
        <f ca="1">Table7[[#This Row],[Useful Life Remaining]]/Table7[[#This Row],[Expected Useful Life ]]</f>
        <v>#DIV/0!</v>
      </c>
      <c r="H143" s="139"/>
    </row>
    <row r="144" spans="1:8" ht="25.25" customHeight="1" x14ac:dyDescent="0.2">
      <c r="A144" s="92">
        <f>'1 Master Inventory'!A144</f>
        <v>0</v>
      </c>
      <c r="B144" s="93">
        <f>'1 Master Inventory'!B144</f>
        <v>0</v>
      </c>
      <c r="C144" s="75"/>
      <c r="D144" s="10"/>
      <c r="E144" s="168">
        <f t="shared" si="4"/>
        <v>0</v>
      </c>
      <c r="F144" s="168">
        <f t="shared" ca="1" si="5"/>
        <v>-2024</v>
      </c>
      <c r="G144" s="169" t="e">
        <f ca="1">Table7[[#This Row],[Useful Life Remaining]]/Table7[[#This Row],[Expected Useful Life ]]</f>
        <v>#DIV/0!</v>
      </c>
      <c r="H144" s="139"/>
    </row>
    <row r="145" spans="1:8" ht="25.25" customHeight="1" x14ac:dyDescent="0.2">
      <c r="A145" s="92">
        <f>'1 Master Inventory'!A145</f>
        <v>0</v>
      </c>
      <c r="B145" s="94">
        <f>'1 Master Inventory'!B145</f>
        <v>0</v>
      </c>
      <c r="C145" s="75"/>
      <c r="D145" s="10"/>
      <c r="E145" s="168">
        <f t="shared" si="4"/>
        <v>0</v>
      </c>
      <c r="F145" s="168">
        <f t="shared" ca="1" si="5"/>
        <v>-2024</v>
      </c>
      <c r="G145" s="169" t="e">
        <f ca="1">Table7[[#This Row],[Useful Life Remaining]]/Table7[[#This Row],[Expected Useful Life ]]</f>
        <v>#DIV/0!</v>
      </c>
      <c r="H145" s="139"/>
    </row>
    <row r="146" spans="1:8" ht="25.25" customHeight="1" x14ac:dyDescent="0.2">
      <c r="A146" s="92">
        <f>'1 Master Inventory'!A146</f>
        <v>0</v>
      </c>
      <c r="B146" s="93">
        <f>'1 Master Inventory'!B146</f>
        <v>0</v>
      </c>
      <c r="C146" s="75"/>
      <c r="D146" s="10"/>
      <c r="E146" s="168">
        <f t="shared" si="4"/>
        <v>0</v>
      </c>
      <c r="F146" s="168">
        <f t="shared" ca="1" si="5"/>
        <v>-2024</v>
      </c>
      <c r="G146" s="169" t="e">
        <f ca="1">Table7[[#This Row],[Useful Life Remaining]]/Table7[[#This Row],[Expected Useful Life ]]</f>
        <v>#DIV/0!</v>
      </c>
      <c r="H146" s="139"/>
    </row>
    <row r="147" spans="1:8" ht="25.25" customHeight="1" x14ac:dyDescent="0.2">
      <c r="A147" s="92">
        <f>'1 Master Inventory'!A147</f>
        <v>0</v>
      </c>
      <c r="B147" s="94">
        <f>'1 Master Inventory'!B147</f>
        <v>0</v>
      </c>
      <c r="C147" s="78"/>
      <c r="D147" s="12"/>
      <c r="E147" s="168">
        <f t="shared" si="4"/>
        <v>0</v>
      </c>
      <c r="F147" s="168">
        <f t="shared" ca="1" si="5"/>
        <v>-2024</v>
      </c>
      <c r="G147" s="169" t="e">
        <f ca="1">Table7[[#This Row],[Useful Life Remaining]]/Table7[[#This Row],[Expected Useful Life ]]</f>
        <v>#DIV/0!</v>
      </c>
      <c r="H147" s="139"/>
    </row>
    <row r="148" spans="1:8" ht="25.25" customHeight="1" x14ac:dyDescent="0.2">
      <c r="A148" s="92">
        <f>'1 Master Inventory'!A148</f>
        <v>0</v>
      </c>
      <c r="B148" s="93">
        <f>'1 Master Inventory'!B148</f>
        <v>0</v>
      </c>
      <c r="C148" s="75"/>
      <c r="D148" s="10"/>
      <c r="E148" s="168">
        <f t="shared" si="4"/>
        <v>0</v>
      </c>
      <c r="F148" s="168">
        <f t="shared" ca="1" si="5"/>
        <v>-2024</v>
      </c>
      <c r="G148" s="169" t="e">
        <f ca="1">Table7[[#This Row],[Useful Life Remaining]]/Table7[[#This Row],[Expected Useful Life ]]</f>
        <v>#DIV/0!</v>
      </c>
      <c r="H148" s="139"/>
    </row>
    <row r="149" spans="1:8" ht="25.25" customHeight="1" x14ac:dyDescent="0.2">
      <c r="A149" s="92">
        <f>'1 Master Inventory'!A149</f>
        <v>0</v>
      </c>
      <c r="B149" s="94">
        <f>'1 Master Inventory'!B149</f>
        <v>0</v>
      </c>
      <c r="C149" s="78"/>
      <c r="D149" s="12"/>
      <c r="E149" s="168">
        <f t="shared" si="4"/>
        <v>0</v>
      </c>
      <c r="F149" s="168">
        <f t="shared" ca="1" si="5"/>
        <v>-2024</v>
      </c>
      <c r="G149" s="169" t="e">
        <f ca="1">Table7[[#This Row],[Useful Life Remaining]]/Table7[[#This Row],[Expected Useful Life ]]</f>
        <v>#DIV/0!</v>
      </c>
      <c r="H149" s="139"/>
    </row>
    <row r="150" spans="1:8" ht="25.25" customHeight="1" x14ac:dyDescent="0.2">
      <c r="A150" s="92">
        <f>'1 Master Inventory'!A150</f>
        <v>0</v>
      </c>
      <c r="B150" s="93">
        <f>'1 Master Inventory'!B150</f>
        <v>0</v>
      </c>
      <c r="C150" s="75"/>
      <c r="D150" s="10"/>
      <c r="E150" s="168">
        <f t="shared" si="4"/>
        <v>0</v>
      </c>
      <c r="F150" s="168">
        <f t="shared" ca="1" si="5"/>
        <v>-2024</v>
      </c>
      <c r="G150" s="169" t="e">
        <f ca="1">Table7[[#This Row],[Useful Life Remaining]]/Table7[[#This Row],[Expected Useful Life ]]</f>
        <v>#DIV/0!</v>
      </c>
      <c r="H150" s="139"/>
    </row>
    <row r="151" spans="1:8" ht="25.25" customHeight="1" x14ac:dyDescent="0.2">
      <c r="A151" s="92">
        <f>'1 Master Inventory'!A151</f>
        <v>0</v>
      </c>
      <c r="B151" s="94">
        <f>'1 Master Inventory'!B151</f>
        <v>0</v>
      </c>
      <c r="C151" s="75"/>
      <c r="D151" s="10"/>
      <c r="E151" s="168">
        <f t="shared" si="4"/>
        <v>0</v>
      </c>
      <c r="F151" s="168">
        <f t="shared" ca="1" si="5"/>
        <v>-2024</v>
      </c>
      <c r="G151" s="169" t="e">
        <f ca="1">Table7[[#This Row],[Useful Life Remaining]]/Table7[[#This Row],[Expected Useful Life ]]</f>
        <v>#DIV/0!</v>
      </c>
      <c r="H151" s="139"/>
    </row>
    <row r="152" spans="1:8" ht="25.25" customHeight="1" x14ac:dyDescent="0.2">
      <c r="A152" s="92">
        <f>'1 Master Inventory'!A152</f>
        <v>0</v>
      </c>
      <c r="B152" s="93">
        <f>'1 Master Inventory'!B152</f>
        <v>0</v>
      </c>
      <c r="C152" s="78"/>
      <c r="D152" s="12"/>
      <c r="E152" s="168">
        <f t="shared" si="4"/>
        <v>0</v>
      </c>
      <c r="F152" s="168">
        <f t="shared" ca="1" si="5"/>
        <v>-2024</v>
      </c>
      <c r="G152" s="169" t="e">
        <f ca="1">Table7[[#This Row],[Useful Life Remaining]]/Table7[[#This Row],[Expected Useful Life ]]</f>
        <v>#DIV/0!</v>
      </c>
      <c r="H152" s="139"/>
    </row>
    <row r="153" spans="1:8" ht="25.25" customHeight="1" x14ac:dyDescent="0.2">
      <c r="A153" s="92">
        <f>'1 Master Inventory'!A153</f>
        <v>0</v>
      </c>
      <c r="B153" s="94">
        <f>'1 Master Inventory'!B153</f>
        <v>0</v>
      </c>
      <c r="C153" s="81"/>
      <c r="D153" s="73"/>
      <c r="E153" s="168">
        <f t="shared" si="4"/>
        <v>0</v>
      </c>
      <c r="F153" s="168">
        <f t="shared" ca="1" si="5"/>
        <v>-2024</v>
      </c>
      <c r="G153" s="169" t="e">
        <f ca="1">Table7[[#This Row],[Useful Life Remaining]]/Table7[[#This Row],[Expected Useful Life ]]</f>
        <v>#DIV/0!</v>
      </c>
      <c r="H153" s="139"/>
    </row>
    <row r="154" spans="1:8" ht="25.25" customHeight="1" x14ac:dyDescent="0.2">
      <c r="A154" s="92">
        <f>'1 Master Inventory'!A154</f>
        <v>0</v>
      </c>
      <c r="B154" s="93">
        <f>'1 Master Inventory'!B154</f>
        <v>0</v>
      </c>
      <c r="C154" s="75"/>
      <c r="D154" s="10"/>
      <c r="E154" s="168">
        <f t="shared" si="4"/>
        <v>0</v>
      </c>
      <c r="F154" s="168">
        <f t="shared" ca="1" si="5"/>
        <v>-2024</v>
      </c>
      <c r="G154" s="169" t="e">
        <f ca="1">Table7[[#This Row],[Useful Life Remaining]]/Table7[[#This Row],[Expected Useful Life ]]</f>
        <v>#DIV/0!</v>
      </c>
      <c r="H154" s="139"/>
    </row>
    <row r="155" spans="1:8" ht="25.25" customHeight="1" x14ac:dyDescent="0.2">
      <c r="A155" s="92">
        <f>'1 Master Inventory'!A155</f>
        <v>0</v>
      </c>
      <c r="B155" s="94">
        <f>'1 Master Inventory'!B155</f>
        <v>0</v>
      </c>
      <c r="C155" s="75"/>
      <c r="D155" s="10"/>
      <c r="E155" s="168">
        <f t="shared" si="4"/>
        <v>0</v>
      </c>
      <c r="F155" s="168">
        <f t="shared" ca="1" si="5"/>
        <v>-2024</v>
      </c>
      <c r="G155" s="169" t="e">
        <f ca="1">Table7[[#This Row],[Useful Life Remaining]]/Table7[[#This Row],[Expected Useful Life ]]</f>
        <v>#DIV/0!</v>
      </c>
      <c r="H155" s="139"/>
    </row>
    <row r="156" spans="1:8" ht="25.25" customHeight="1" x14ac:dyDescent="0.2">
      <c r="A156" s="92">
        <f>'1 Master Inventory'!A156</f>
        <v>0</v>
      </c>
      <c r="B156" s="93">
        <f>'1 Master Inventory'!B156</f>
        <v>0</v>
      </c>
      <c r="C156" s="75"/>
      <c r="D156" s="10"/>
      <c r="E156" s="168">
        <f t="shared" si="4"/>
        <v>0</v>
      </c>
      <c r="F156" s="168">
        <f t="shared" ca="1" si="5"/>
        <v>-2024</v>
      </c>
      <c r="G156" s="169" t="e">
        <f ca="1">Table7[[#This Row],[Useful Life Remaining]]/Table7[[#This Row],[Expected Useful Life ]]</f>
        <v>#DIV/0!</v>
      </c>
      <c r="H156" s="139"/>
    </row>
    <row r="157" spans="1:8" ht="25.25" customHeight="1" x14ac:dyDescent="0.2">
      <c r="A157" s="92">
        <f>'1 Master Inventory'!A157</f>
        <v>0</v>
      </c>
      <c r="B157" s="94">
        <f>'1 Master Inventory'!B157</f>
        <v>0</v>
      </c>
      <c r="C157" s="75"/>
      <c r="D157" s="10"/>
      <c r="E157" s="168">
        <f t="shared" si="4"/>
        <v>0</v>
      </c>
      <c r="F157" s="168">
        <f t="shared" ca="1" si="5"/>
        <v>-2024</v>
      </c>
      <c r="G157" s="169" t="e">
        <f ca="1">Table7[[#This Row],[Useful Life Remaining]]/Table7[[#This Row],[Expected Useful Life ]]</f>
        <v>#DIV/0!</v>
      </c>
      <c r="H157" s="139"/>
    </row>
    <row r="158" spans="1:8" ht="25.25" customHeight="1" x14ac:dyDescent="0.2">
      <c r="A158" s="92">
        <f>'1 Master Inventory'!A158</f>
        <v>0</v>
      </c>
      <c r="B158" s="93">
        <f>'1 Master Inventory'!B158</f>
        <v>0</v>
      </c>
      <c r="C158" s="78"/>
      <c r="D158" s="12"/>
      <c r="E158" s="168">
        <f t="shared" si="4"/>
        <v>0</v>
      </c>
      <c r="F158" s="168">
        <f t="shared" ca="1" si="5"/>
        <v>-2024</v>
      </c>
      <c r="G158" s="169" t="e">
        <f ca="1">Table7[[#This Row],[Useful Life Remaining]]/Table7[[#This Row],[Expected Useful Life ]]</f>
        <v>#DIV/0!</v>
      </c>
      <c r="H158" s="139"/>
    </row>
    <row r="159" spans="1:8" ht="25.25" customHeight="1" x14ac:dyDescent="0.2">
      <c r="A159" s="92">
        <f>'1 Master Inventory'!A159</f>
        <v>0</v>
      </c>
      <c r="B159" s="94">
        <f>'1 Master Inventory'!B159</f>
        <v>0</v>
      </c>
      <c r="C159" s="75"/>
      <c r="D159" s="10"/>
      <c r="E159" s="168">
        <f t="shared" si="4"/>
        <v>0</v>
      </c>
      <c r="F159" s="168">
        <f t="shared" ca="1" si="5"/>
        <v>-2024</v>
      </c>
      <c r="G159" s="169" t="e">
        <f ca="1">Table7[[#This Row],[Useful Life Remaining]]/Table7[[#This Row],[Expected Useful Life ]]</f>
        <v>#DIV/0!</v>
      </c>
      <c r="H159" s="139"/>
    </row>
    <row r="160" spans="1:8" ht="25.25" customHeight="1" x14ac:dyDescent="0.2">
      <c r="A160" s="92">
        <f>'1 Master Inventory'!A160</f>
        <v>0</v>
      </c>
      <c r="B160" s="93">
        <f>'1 Master Inventory'!B160</f>
        <v>0</v>
      </c>
      <c r="C160" s="78"/>
      <c r="D160" s="12"/>
      <c r="E160" s="168">
        <f t="shared" si="4"/>
        <v>0</v>
      </c>
      <c r="F160" s="168">
        <f t="shared" ca="1" si="5"/>
        <v>-2024</v>
      </c>
      <c r="G160" s="169" t="e">
        <f ca="1">Table7[[#This Row],[Useful Life Remaining]]/Table7[[#This Row],[Expected Useful Life ]]</f>
        <v>#DIV/0!</v>
      </c>
      <c r="H160" s="139"/>
    </row>
    <row r="161" spans="1:8" ht="25.25" customHeight="1" x14ac:dyDescent="0.2">
      <c r="A161" s="92">
        <f>'1 Master Inventory'!A161</f>
        <v>0</v>
      </c>
      <c r="B161" s="94">
        <f>'1 Master Inventory'!B161</f>
        <v>0</v>
      </c>
      <c r="C161" s="75"/>
      <c r="D161" s="10"/>
      <c r="E161" s="168">
        <f t="shared" si="4"/>
        <v>0</v>
      </c>
      <c r="F161" s="168">
        <f t="shared" ca="1" si="5"/>
        <v>-2024</v>
      </c>
      <c r="G161" s="169" t="e">
        <f ca="1">Table7[[#This Row],[Useful Life Remaining]]/Table7[[#This Row],[Expected Useful Life ]]</f>
        <v>#DIV/0!</v>
      </c>
      <c r="H161" s="139"/>
    </row>
    <row r="162" spans="1:8" ht="25.25" customHeight="1" x14ac:dyDescent="0.2">
      <c r="A162" s="92">
        <f>'1 Master Inventory'!A162</f>
        <v>0</v>
      </c>
      <c r="B162" s="93">
        <f>'1 Master Inventory'!B162</f>
        <v>0</v>
      </c>
      <c r="C162" s="75"/>
      <c r="D162" s="10"/>
      <c r="E162" s="168">
        <f t="shared" si="4"/>
        <v>0</v>
      </c>
      <c r="F162" s="168">
        <f t="shared" ca="1" si="5"/>
        <v>-2024</v>
      </c>
      <c r="G162" s="169" t="e">
        <f ca="1">Table7[[#This Row],[Useful Life Remaining]]/Table7[[#This Row],[Expected Useful Life ]]</f>
        <v>#DIV/0!</v>
      </c>
      <c r="H162" s="139"/>
    </row>
    <row r="163" spans="1:8" ht="25.25" customHeight="1" x14ac:dyDescent="0.2">
      <c r="A163" s="92">
        <f>'1 Master Inventory'!A163</f>
        <v>0</v>
      </c>
      <c r="B163" s="94">
        <f>'1 Master Inventory'!B163</f>
        <v>0</v>
      </c>
      <c r="C163" s="78"/>
      <c r="D163" s="12"/>
      <c r="E163" s="168">
        <f t="shared" si="4"/>
        <v>0</v>
      </c>
      <c r="F163" s="168">
        <f t="shared" ca="1" si="5"/>
        <v>-2024</v>
      </c>
      <c r="G163" s="169" t="e">
        <f ca="1">Table7[[#This Row],[Useful Life Remaining]]/Table7[[#This Row],[Expected Useful Life ]]</f>
        <v>#DIV/0!</v>
      </c>
      <c r="H163" s="139"/>
    </row>
    <row r="164" spans="1:8" ht="25.25" customHeight="1" x14ac:dyDescent="0.2">
      <c r="A164" s="92">
        <f>'1 Master Inventory'!A164</f>
        <v>0</v>
      </c>
      <c r="B164" s="93">
        <f>'1 Master Inventory'!B164</f>
        <v>0</v>
      </c>
      <c r="C164" s="81"/>
      <c r="D164" s="73"/>
      <c r="E164" s="168">
        <f t="shared" si="4"/>
        <v>0</v>
      </c>
      <c r="F164" s="168">
        <f t="shared" ca="1" si="5"/>
        <v>-2024</v>
      </c>
      <c r="G164" s="169" t="e">
        <f ca="1">Table7[[#This Row],[Useful Life Remaining]]/Table7[[#This Row],[Expected Useful Life ]]</f>
        <v>#DIV/0!</v>
      </c>
      <c r="H164" s="139"/>
    </row>
    <row r="165" spans="1:8" ht="25.25" customHeight="1" x14ac:dyDescent="0.2">
      <c r="A165" s="92">
        <f>'1 Master Inventory'!A165</f>
        <v>0</v>
      </c>
      <c r="B165" s="94">
        <f>'1 Master Inventory'!B165</f>
        <v>0</v>
      </c>
      <c r="C165" s="75"/>
      <c r="D165" s="10"/>
      <c r="E165" s="168">
        <f t="shared" si="4"/>
        <v>0</v>
      </c>
      <c r="F165" s="168">
        <f t="shared" ca="1" si="5"/>
        <v>-2024</v>
      </c>
      <c r="G165" s="169" t="e">
        <f ca="1">Table7[[#This Row],[Useful Life Remaining]]/Table7[[#This Row],[Expected Useful Life ]]</f>
        <v>#DIV/0!</v>
      </c>
      <c r="H165" s="139"/>
    </row>
    <row r="166" spans="1:8" ht="25.25" customHeight="1" x14ac:dyDescent="0.2">
      <c r="A166" s="92">
        <f>'1 Master Inventory'!A166</f>
        <v>0</v>
      </c>
      <c r="B166" s="93">
        <f>'1 Master Inventory'!B166</f>
        <v>0</v>
      </c>
      <c r="C166" s="75"/>
      <c r="D166" s="10"/>
      <c r="E166" s="168">
        <f t="shared" si="4"/>
        <v>0</v>
      </c>
      <c r="F166" s="168">
        <f t="shared" ca="1" si="5"/>
        <v>-2024</v>
      </c>
      <c r="G166" s="169" t="e">
        <f ca="1">Table7[[#This Row],[Useful Life Remaining]]/Table7[[#This Row],[Expected Useful Life ]]</f>
        <v>#DIV/0!</v>
      </c>
      <c r="H166" s="139"/>
    </row>
    <row r="167" spans="1:8" ht="25.25" customHeight="1" x14ac:dyDescent="0.2">
      <c r="A167" s="92">
        <f>'1 Master Inventory'!A167</f>
        <v>0</v>
      </c>
      <c r="B167" s="94">
        <f>'1 Master Inventory'!B167</f>
        <v>0</v>
      </c>
      <c r="C167" s="75"/>
      <c r="D167" s="10"/>
      <c r="E167" s="168">
        <f t="shared" si="4"/>
        <v>0</v>
      </c>
      <c r="F167" s="168">
        <f t="shared" ca="1" si="5"/>
        <v>-2024</v>
      </c>
      <c r="G167" s="169" t="e">
        <f ca="1">Table7[[#This Row],[Useful Life Remaining]]/Table7[[#This Row],[Expected Useful Life ]]</f>
        <v>#DIV/0!</v>
      </c>
      <c r="H167" s="139"/>
    </row>
    <row r="168" spans="1:8" ht="25.25" customHeight="1" x14ac:dyDescent="0.2">
      <c r="A168" s="92">
        <f>'1 Master Inventory'!A168</f>
        <v>0</v>
      </c>
      <c r="B168" s="93">
        <f>'1 Master Inventory'!B168</f>
        <v>0</v>
      </c>
      <c r="C168" s="75"/>
      <c r="D168" s="10"/>
      <c r="E168" s="168">
        <f t="shared" si="4"/>
        <v>0</v>
      </c>
      <c r="F168" s="168">
        <f t="shared" ca="1" si="5"/>
        <v>-2024</v>
      </c>
      <c r="G168" s="169" t="e">
        <f ca="1">Table7[[#This Row],[Useful Life Remaining]]/Table7[[#This Row],[Expected Useful Life ]]</f>
        <v>#DIV/0!</v>
      </c>
      <c r="H168" s="139"/>
    </row>
    <row r="169" spans="1:8" ht="25.25" customHeight="1" x14ac:dyDescent="0.2">
      <c r="A169" s="92">
        <f>'1 Master Inventory'!A169</f>
        <v>0</v>
      </c>
      <c r="B169" s="94">
        <f>'1 Master Inventory'!B169</f>
        <v>0</v>
      </c>
      <c r="C169" s="78"/>
      <c r="D169" s="12"/>
      <c r="E169" s="168">
        <f t="shared" si="4"/>
        <v>0</v>
      </c>
      <c r="F169" s="168">
        <f t="shared" ca="1" si="5"/>
        <v>-2024</v>
      </c>
      <c r="G169" s="169" t="e">
        <f ca="1">Table7[[#This Row],[Useful Life Remaining]]/Table7[[#This Row],[Expected Useful Life ]]</f>
        <v>#DIV/0!</v>
      </c>
      <c r="H169" s="139"/>
    </row>
    <row r="170" spans="1:8" ht="25.25" customHeight="1" x14ac:dyDescent="0.2">
      <c r="A170" s="92">
        <f>'1 Master Inventory'!A170</f>
        <v>0</v>
      </c>
      <c r="B170" s="93">
        <f>'1 Master Inventory'!B170</f>
        <v>0</v>
      </c>
      <c r="C170" s="75"/>
      <c r="D170" s="10"/>
      <c r="E170" s="168">
        <f t="shared" si="4"/>
        <v>0</v>
      </c>
      <c r="F170" s="168">
        <f t="shared" ca="1" si="5"/>
        <v>-2024</v>
      </c>
      <c r="G170" s="169" t="e">
        <f ca="1">Table7[[#This Row],[Useful Life Remaining]]/Table7[[#This Row],[Expected Useful Life ]]</f>
        <v>#DIV/0!</v>
      </c>
      <c r="H170" s="139"/>
    </row>
    <row r="171" spans="1:8" ht="25.25" customHeight="1" x14ac:dyDescent="0.2">
      <c r="A171" s="92">
        <f>'1 Master Inventory'!A171</f>
        <v>0</v>
      </c>
      <c r="B171" s="94">
        <f>'1 Master Inventory'!B171</f>
        <v>0</v>
      </c>
      <c r="C171" s="78"/>
      <c r="D171" s="12"/>
      <c r="E171" s="168">
        <f t="shared" si="4"/>
        <v>0</v>
      </c>
      <c r="F171" s="168">
        <f t="shared" ca="1" si="5"/>
        <v>-2024</v>
      </c>
      <c r="G171" s="169" t="e">
        <f ca="1">Table7[[#This Row],[Useful Life Remaining]]/Table7[[#This Row],[Expected Useful Life ]]</f>
        <v>#DIV/0!</v>
      </c>
      <c r="H171" s="139"/>
    </row>
    <row r="172" spans="1:8" ht="25.25" customHeight="1" x14ac:dyDescent="0.2">
      <c r="A172" s="92">
        <f>'1 Master Inventory'!A172</f>
        <v>0</v>
      </c>
      <c r="B172" s="93">
        <f>'1 Master Inventory'!B172</f>
        <v>0</v>
      </c>
      <c r="C172" s="75"/>
      <c r="D172" s="10"/>
      <c r="E172" s="168">
        <f t="shared" si="4"/>
        <v>0</v>
      </c>
      <c r="F172" s="168">
        <f t="shared" ca="1" si="5"/>
        <v>-2024</v>
      </c>
      <c r="G172" s="169" t="e">
        <f ca="1">Table7[[#This Row],[Useful Life Remaining]]/Table7[[#This Row],[Expected Useful Life ]]</f>
        <v>#DIV/0!</v>
      </c>
      <c r="H172" s="139"/>
    </row>
    <row r="173" spans="1:8" ht="25.25" customHeight="1" x14ac:dyDescent="0.2">
      <c r="A173" s="92">
        <f>'1 Master Inventory'!A173</f>
        <v>0</v>
      </c>
      <c r="B173" s="94">
        <f>'1 Master Inventory'!B173</f>
        <v>0</v>
      </c>
      <c r="C173" s="75"/>
      <c r="D173" s="10"/>
      <c r="E173" s="168">
        <f t="shared" si="4"/>
        <v>0</v>
      </c>
      <c r="F173" s="168">
        <f t="shared" ca="1" si="5"/>
        <v>-2024</v>
      </c>
      <c r="G173" s="169" t="e">
        <f ca="1">Table7[[#This Row],[Useful Life Remaining]]/Table7[[#This Row],[Expected Useful Life ]]</f>
        <v>#DIV/0!</v>
      </c>
      <c r="H173" s="139"/>
    </row>
    <row r="174" spans="1:8" ht="25.25" customHeight="1" x14ac:dyDescent="0.2">
      <c r="A174" s="92">
        <f>'1 Master Inventory'!A174</f>
        <v>0</v>
      </c>
      <c r="B174" s="93">
        <f>'1 Master Inventory'!B174</f>
        <v>0</v>
      </c>
      <c r="C174" s="78"/>
      <c r="D174" s="12"/>
      <c r="E174" s="168">
        <f t="shared" si="4"/>
        <v>0</v>
      </c>
      <c r="F174" s="168">
        <f t="shared" ca="1" si="5"/>
        <v>-2024</v>
      </c>
      <c r="G174" s="169" t="e">
        <f ca="1">Table7[[#This Row],[Useful Life Remaining]]/Table7[[#This Row],[Expected Useful Life ]]</f>
        <v>#DIV/0!</v>
      </c>
      <c r="H174" s="139"/>
    </row>
    <row r="175" spans="1:8" ht="25.25" customHeight="1" x14ac:dyDescent="0.2">
      <c r="A175" s="92">
        <f>'1 Master Inventory'!A175</f>
        <v>0</v>
      </c>
      <c r="B175" s="94">
        <f>'1 Master Inventory'!B175</f>
        <v>0</v>
      </c>
      <c r="C175" s="81"/>
      <c r="D175" s="73"/>
      <c r="E175" s="168">
        <f t="shared" si="4"/>
        <v>0</v>
      </c>
      <c r="F175" s="168">
        <f t="shared" ca="1" si="5"/>
        <v>-2024</v>
      </c>
      <c r="G175" s="169" t="e">
        <f ca="1">Table7[[#This Row],[Useful Life Remaining]]/Table7[[#This Row],[Expected Useful Life ]]</f>
        <v>#DIV/0!</v>
      </c>
      <c r="H175" s="139"/>
    </row>
    <row r="176" spans="1:8" ht="25.25" customHeight="1" x14ac:dyDescent="0.2">
      <c r="A176" s="92">
        <f>'1 Master Inventory'!A176</f>
        <v>0</v>
      </c>
      <c r="B176" s="93">
        <f>'1 Master Inventory'!B176</f>
        <v>0</v>
      </c>
      <c r="C176" s="75"/>
      <c r="D176" s="10"/>
      <c r="E176" s="168">
        <f t="shared" si="4"/>
        <v>0</v>
      </c>
      <c r="F176" s="168">
        <f t="shared" ca="1" si="5"/>
        <v>-2024</v>
      </c>
      <c r="G176" s="169" t="e">
        <f ca="1">Table7[[#This Row],[Useful Life Remaining]]/Table7[[#This Row],[Expected Useful Life ]]</f>
        <v>#DIV/0!</v>
      </c>
      <c r="H176" s="139"/>
    </row>
    <row r="177" spans="1:8" ht="25.25" customHeight="1" x14ac:dyDescent="0.2">
      <c r="A177" s="92">
        <f>'1 Master Inventory'!A177</f>
        <v>0</v>
      </c>
      <c r="B177" s="94">
        <f>'1 Master Inventory'!B177</f>
        <v>0</v>
      </c>
      <c r="C177" s="75"/>
      <c r="D177" s="10"/>
      <c r="E177" s="168">
        <f t="shared" si="4"/>
        <v>0</v>
      </c>
      <c r="F177" s="168">
        <f t="shared" ca="1" si="5"/>
        <v>-2024</v>
      </c>
      <c r="G177" s="169" t="e">
        <f ca="1">Table7[[#This Row],[Useful Life Remaining]]/Table7[[#This Row],[Expected Useful Life ]]</f>
        <v>#DIV/0!</v>
      </c>
      <c r="H177" s="139"/>
    </row>
    <row r="178" spans="1:8" ht="25.25" customHeight="1" x14ac:dyDescent="0.2">
      <c r="A178" s="92">
        <f>'1 Master Inventory'!A178</f>
        <v>0</v>
      </c>
      <c r="B178" s="93">
        <f>'1 Master Inventory'!B178</f>
        <v>0</v>
      </c>
      <c r="C178" s="75"/>
      <c r="D178" s="10"/>
      <c r="E178" s="168">
        <f t="shared" si="4"/>
        <v>0</v>
      </c>
      <c r="F178" s="168">
        <f t="shared" ca="1" si="5"/>
        <v>-2024</v>
      </c>
      <c r="G178" s="169" t="e">
        <f ca="1">Table7[[#This Row],[Useful Life Remaining]]/Table7[[#This Row],[Expected Useful Life ]]</f>
        <v>#DIV/0!</v>
      </c>
      <c r="H178" s="139"/>
    </row>
    <row r="179" spans="1:8" ht="25.25" customHeight="1" x14ac:dyDescent="0.2">
      <c r="A179" s="92">
        <f>'1 Master Inventory'!A179</f>
        <v>0</v>
      </c>
      <c r="B179" s="94">
        <f>'1 Master Inventory'!B179</f>
        <v>0</v>
      </c>
      <c r="C179" s="75"/>
      <c r="D179" s="10"/>
      <c r="E179" s="168">
        <f t="shared" si="4"/>
        <v>0</v>
      </c>
      <c r="F179" s="168">
        <f t="shared" ca="1" si="5"/>
        <v>-2024</v>
      </c>
      <c r="G179" s="169" t="e">
        <f ca="1">Table7[[#This Row],[Useful Life Remaining]]/Table7[[#This Row],[Expected Useful Life ]]</f>
        <v>#DIV/0!</v>
      </c>
      <c r="H179" s="139"/>
    </row>
    <row r="180" spans="1:8" ht="25.25" customHeight="1" x14ac:dyDescent="0.2">
      <c r="A180" s="92">
        <f>'1 Master Inventory'!A180</f>
        <v>0</v>
      </c>
      <c r="B180" s="93">
        <f>'1 Master Inventory'!B180</f>
        <v>0</v>
      </c>
      <c r="C180" s="78"/>
      <c r="D180" s="12"/>
      <c r="E180" s="168">
        <f t="shared" si="4"/>
        <v>0</v>
      </c>
      <c r="F180" s="168">
        <f t="shared" ca="1" si="5"/>
        <v>-2024</v>
      </c>
      <c r="G180" s="169" t="e">
        <f ca="1">Table7[[#This Row],[Useful Life Remaining]]/Table7[[#This Row],[Expected Useful Life ]]</f>
        <v>#DIV/0!</v>
      </c>
      <c r="H180" s="139"/>
    </row>
    <row r="181" spans="1:8" ht="25.25" customHeight="1" x14ac:dyDescent="0.2">
      <c r="A181" s="92">
        <f>'1 Master Inventory'!A181</f>
        <v>0</v>
      </c>
      <c r="B181" s="94">
        <f>'1 Master Inventory'!B181</f>
        <v>0</v>
      </c>
      <c r="C181" s="75"/>
      <c r="D181" s="10"/>
      <c r="E181" s="168">
        <f t="shared" si="4"/>
        <v>0</v>
      </c>
      <c r="F181" s="168">
        <f t="shared" ca="1" si="5"/>
        <v>-2024</v>
      </c>
      <c r="G181" s="169" t="e">
        <f ca="1">Table7[[#This Row],[Useful Life Remaining]]/Table7[[#This Row],[Expected Useful Life ]]</f>
        <v>#DIV/0!</v>
      </c>
      <c r="H181" s="139"/>
    </row>
    <row r="182" spans="1:8" ht="25.25" customHeight="1" x14ac:dyDescent="0.2">
      <c r="A182" s="92">
        <f>'1 Master Inventory'!A182</f>
        <v>0</v>
      </c>
      <c r="B182" s="93">
        <f>'1 Master Inventory'!B182</f>
        <v>0</v>
      </c>
      <c r="C182" s="78"/>
      <c r="D182" s="12"/>
      <c r="E182" s="168">
        <f t="shared" si="4"/>
        <v>0</v>
      </c>
      <c r="F182" s="168">
        <f t="shared" ca="1" si="5"/>
        <v>-2024</v>
      </c>
      <c r="G182" s="169" t="e">
        <f ca="1">Table7[[#This Row],[Useful Life Remaining]]/Table7[[#This Row],[Expected Useful Life ]]</f>
        <v>#DIV/0!</v>
      </c>
      <c r="H182" s="139"/>
    </row>
    <row r="183" spans="1:8" ht="25.25" customHeight="1" x14ac:dyDescent="0.2">
      <c r="A183" s="92">
        <f>'1 Master Inventory'!A183</f>
        <v>0</v>
      </c>
      <c r="B183" s="94">
        <f>'1 Master Inventory'!B183</f>
        <v>0</v>
      </c>
      <c r="C183" s="75"/>
      <c r="D183" s="10"/>
      <c r="E183" s="168">
        <f t="shared" si="4"/>
        <v>0</v>
      </c>
      <c r="F183" s="168">
        <f t="shared" ca="1" si="5"/>
        <v>-2024</v>
      </c>
      <c r="G183" s="169" t="e">
        <f ca="1">Table7[[#This Row],[Useful Life Remaining]]/Table7[[#This Row],[Expected Useful Life ]]</f>
        <v>#DIV/0!</v>
      </c>
      <c r="H183" s="139"/>
    </row>
    <row r="184" spans="1:8" ht="25.25" customHeight="1" x14ac:dyDescent="0.2">
      <c r="A184" s="92">
        <f>'1 Master Inventory'!A184</f>
        <v>0</v>
      </c>
      <c r="B184" s="93">
        <f>'1 Master Inventory'!B184</f>
        <v>0</v>
      </c>
      <c r="C184" s="75"/>
      <c r="D184" s="10"/>
      <c r="E184" s="168">
        <f t="shared" si="4"/>
        <v>0</v>
      </c>
      <c r="F184" s="168">
        <f t="shared" ca="1" si="5"/>
        <v>-2024</v>
      </c>
      <c r="G184" s="169" t="e">
        <f ca="1">Table7[[#This Row],[Useful Life Remaining]]/Table7[[#This Row],[Expected Useful Life ]]</f>
        <v>#DIV/0!</v>
      </c>
      <c r="H184" s="139"/>
    </row>
    <row r="185" spans="1:8" ht="25.25" customHeight="1" x14ac:dyDescent="0.2">
      <c r="A185" s="92">
        <f>'1 Master Inventory'!A185</f>
        <v>0</v>
      </c>
      <c r="B185" s="94">
        <f>'1 Master Inventory'!B185</f>
        <v>0</v>
      </c>
      <c r="C185" s="78"/>
      <c r="D185" s="12"/>
      <c r="E185" s="168">
        <f t="shared" si="4"/>
        <v>0</v>
      </c>
      <c r="F185" s="168">
        <f t="shared" ca="1" si="5"/>
        <v>-2024</v>
      </c>
      <c r="G185" s="169" t="e">
        <f ca="1">Table7[[#This Row],[Useful Life Remaining]]/Table7[[#This Row],[Expected Useful Life ]]</f>
        <v>#DIV/0!</v>
      </c>
      <c r="H185" s="139"/>
    </row>
    <row r="186" spans="1:8" ht="25.25" customHeight="1" x14ac:dyDescent="0.2">
      <c r="A186" s="92">
        <f>'1 Master Inventory'!A186</f>
        <v>0</v>
      </c>
      <c r="B186" s="93">
        <f>'1 Master Inventory'!B186</f>
        <v>0</v>
      </c>
      <c r="C186" s="81"/>
      <c r="D186" s="73"/>
      <c r="E186" s="168">
        <f t="shared" si="4"/>
        <v>0</v>
      </c>
      <c r="F186" s="168">
        <f t="shared" ca="1" si="5"/>
        <v>-2024</v>
      </c>
      <c r="G186" s="169" t="e">
        <f ca="1">Table7[[#This Row],[Useful Life Remaining]]/Table7[[#This Row],[Expected Useful Life ]]</f>
        <v>#DIV/0!</v>
      </c>
      <c r="H186" s="139"/>
    </row>
    <row r="187" spans="1:8" ht="25.25" customHeight="1" x14ac:dyDescent="0.2">
      <c r="A187" s="92">
        <f>'1 Master Inventory'!A187</f>
        <v>0</v>
      </c>
      <c r="B187" s="94">
        <f>'1 Master Inventory'!B187</f>
        <v>0</v>
      </c>
      <c r="C187" s="75"/>
      <c r="D187" s="10"/>
      <c r="E187" s="168">
        <f t="shared" si="4"/>
        <v>0</v>
      </c>
      <c r="F187" s="168">
        <f t="shared" ca="1" si="5"/>
        <v>-2024</v>
      </c>
      <c r="G187" s="169" t="e">
        <f ca="1">Table7[[#This Row],[Useful Life Remaining]]/Table7[[#This Row],[Expected Useful Life ]]</f>
        <v>#DIV/0!</v>
      </c>
      <c r="H187" s="139"/>
    </row>
    <row r="188" spans="1:8" ht="25.25" customHeight="1" x14ac:dyDescent="0.2">
      <c r="A188" s="92">
        <f>'1 Master Inventory'!A188</f>
        <v>0</v>
      </c>
      <c r="B188" s="93">
        <f>'1 Master Inventory'!B188</f>
        <v>0</v>
      </c>
      <c r="C188" s="75"/>
      <c r="D188" s="10"/>
      <c r="E188" s="168">
        <f t="shared" si="4"/>
        <v>0</v>
      </c>
      <c r="F188" s="168">
        <f t="shared" ca="1" si="5"/>
        <v>-2024</v>
      </c>
      <c r="G188" s="169" t="e">
        <f ca="1">Table7[[#This Row],[Useful Life Remaining]]/Table7[[#This Row],[Expected Useful Life ]]</f>
        <v>#DIV/0!</v>
      </c>
      <c r="H188" s="139"/>
    </row>
    <row r="189" spans="1:8" ht="25.25" customHeight="1" x14ac:dyDescent="0.2">
      <c r="A189" s="92">
        <f>'1 Master Inventory'!A189</f>
        <v>0</v>
      </c>
      <c r="B189" s="94">
        <f>'1 Master Inventory'!B189</f>
        <v>0</v>
      </c>
      <c r="C189" s="75"/>
      <c r="D189" s="10"/>
      <c r="E189" s="168">
        <f t="shared" si="4"/>
        <v>0</v>
      </c>
      <c r="F189" s="168">
        <f t="shared" ca="1" si="5"/>
        <v>-2024</v>
      </c>
      <c r="G189" s="169" t="e">
        <f ca="1">Table7[[#This Row],[Useful Life Remaining]]/Table7[[#This Row],[Expected Useful Life ]]</f>
        <v>#DIV/0!</v>
      </c>
      <c r="H189" s="139"/>
    </row>
    <row r="190" spans="1:8" ht="25.25" customHeight="1" x14ac:dyDescent="0.2">
      <c r="A190" s="92">
        <f>'1 Master Inventory'!A190</f>
        <v>0</v>
      </c>
      <c r="B190" s="93">
        <f>'1 Master Inventory'!B190</f>
        <v>0</v>
      </c>
      <c r="C190" s="75"/>
      <c r="D190" s="10"/>
      <c r="E190" s="168">
        <f t="shared" si="4"/>
        <v>0</v>
      </c>
      <c r="F190" s="168">
        <f t="shared" ca="1" si="5"/>
        <v>-2024</v>
      </c>
      <c r="G190" s="169" t="e">
        <f ca="1">Table7[[#This Row],[Useful Life Remaining]]/Table7[[#This Row],[Expected Useful Life ]]</f>
        <v>#DIV/0!</v>
      </c>
      <c r="H190" s="139"/>
    </row>
    <row r="191" spans="1:8" ht="25.25" customHeight="1" x14ac:dyDescent="0.2">
      <c r="A191" s="92">
        <f>'1 Master Inventory'!A191</f>
        <v>0</v>
      </c>
      <c r="B191" s="94">
        <f>'1 Master Inventory'!B191</f>
        <v>0</v>
      </c>
      <c r="C191" s="78"/>
      <c r="D191" s="12"/>
      <c r="E191" s="168">
        <f t="shared" si="4"/>
        <v>0</v>
      </c>
      <c r="F191" s="168">
        <f t="shared" ca="1" si="5"/>
        <v>-2024</v>
      </c>
      <c r="G191" s="169" t="e">
        <f ca="1">Table7[[#This Row],[Useful Life Remaining]]/Table7[[#This Row],[Expected Useful Life ]]</f>
        <v>#DIV/0!</v>
      </c>
      <c r="H191" s="139"/>
    </row>
    <row r="192" spans="1:8" ht="25.25" customHeight="1" x14ac:dyDescent="0.2">
      <c r="A192" s="92">
        <f>'1 Master Inventory'!A192</f>
        <v>0</v>
      </c>
      <c r="B192" s="93">
        <f>'1 Master Inventory'!B192</f>
        <v>0</v>
      </c>
      <c r="C192" s="75"/>
      <c r="D192" s="10"/>
      <c r="E192" s="168">
        <f t="shared" si="4"/>
        <v>0</v>
      </c>
      <c r="F192" s="168">
        <f t="shared" ca="1" si="5"/>
        <v>-2024</v>
      </c>
      <c r="G192" s="169" t="e">
        <f ca="1">Table7[[#This Row],[Useful Life Remaining]]/Table7[[#This Row],[Expected Useful Life ]]</f>
        <v>#DIV/0!</v>
      </c>
      <c r="H192" s="139"/>
    </row>
    <row r="193" spans="1:8" ht="25.25" customHeight="1" x14ac:dyDescent="0.2">
      <c r="A193" s="92">
        <f>'1 Master Inventory'!A193</f>
        <v>0</v>
      </c>
      <c r="B193" s="94">
        <f>'1 Master Inventory'!B193</f>
        <v>0</v>
      </c>
      <c r="C193" s="78"/>
      <c r="D193" s="12"/>
      <c r="E193" s="168">
        <f t="shared" si="4"/>
        <v>0</v>
      </c>
      <c r="F193" s="168">
        <f t="shared" ca="1" si="5"/>
        <v>-2024</v>
      </c>
      <c r="G193" s="169" t="e">
        <f ca="1">Table7[[#This Row],[Useful Life Remaining]]/Table7[[#This Row],[Expected Useful Life ]]</f>
        <v>#DIV/0!</v>
      </c>
      <c r="H193" s="139"/>
    </row>
    <row r="194" spans="1:8" ht="25.25" customHeight="1" x14ac:dyDescent="0.2">
      <c r="A194" s="92">
        <f>'1 Master Inventory'!A194</f>
        <v>0</v>
      </c>
      <c r="B194" s="93">
        <f>'1 Master Inventory'!B194</f>
        <v>0</v>
      </c>
      <c r="C194" s="75"/>
      <c r="D194" s="10"/>
      <c r="E194" s="168">
        <f t="shared" si="4"/>
        <v>0</v>
      </c>
      <c r="F194" s="168">
        <f t="shared" ca="1" si="5"/>
        <v>-2024</v>
      </c>
      <c r="G194" s="169" t="e">
        <f ca="1">Table7[[#This Row],[Useful Life Remaining]]/Table7[[#This Row],[Expected Useful Life ]]</f>
        <v>#DIV/0!</v>
      </c>
      <c r="H194" s="139"/>
    </row>
    <row r="195" spans="1:8" ht="25.25" customHeight="1" x14ac:dyDescent="0.2">
      <c r="A195" s="92">
        <f>'1 Master Inventory'!A195</f>
        <v>0</v>
      </c>
      <c r="B195" s="94">
        <f>'1 Master Inventory'!B195</f>
        <v>0</v>
      </c>
      <c r="C195" s="75"/>
      <c r="D195" s="10"/>
      <c r="E195" s="168">
        <f t="shared" si="4"/>
        <v>0</v>
      </c>
      <c r="F195" s="168">
        <f t="shared" ca="1" si="5"/>
        <v>-2024</v>
      </c>
      <c r="G195" s="169" t="e">
        <f ca="1">Table7[[#This Row],[Useful Life Remaining]]/Table7[[#This Row],[Expected Useful Life ]]</f>
        <v>#DIV/0!</v>
      </c>
      <c r="H195" s="139"/>
    </row>
    <row r="196" spans="1:8" ht="25.25" customHeight="1" x14ac:dyDescent="0.2">
      <c r="A196" s="92">
        <f>'1 Master Inventory'!A196</f>
        <v>0</v>
      </c>
      <c r="B196" s="93">
        <f>'1 Master Inventory'!B196</f>
        <v>0</v>
      </c>
      <c r="C196" s="78"/>
      <c r="D196" s="12"/>
      <c r="E196" s="168">
        <f t="shared" si="4"/>
        <v>0</v>
      </c>
      <c r="F196" s="168">
        <f t="shared" ca="1" si="5"/>
        <v>-2024</v>
      </c>
      <c r="G196" s="169" t="e">
        <f ca="1">Table7[[#This Row],[Useful Life Remaining]]/Table7[[#This Row],[Expected Useful Life ]]</f>
        <v>#DIV/0!</v>
      </c>
      <c r="H196" s="139"/>
    </row>
    <row r="197" spans="1:8" ht="25.25" customHeight="1" x14ac:dyDescent="0.2">
      <c r="A197" s="92">
        <f>'1 Master Inventory'!A197</f>
        <v>0</v>
      </c>
      <c r="B197" s="94">
        <f>'1 Master Inventory'!B197</f>
        <v>0</v>
      </c>
      <c r="C197" s="81"/>
      <c r="D197" s="73"/>
      <c r="E197" s="168">
        <f t="shared" si="4"/>
        <v>0</v>
      </c>
      <c r="F197" s="168">
        <f t="shared" ca="1" si="5"/>
        <v>-2024</v>
      </c>
      <c r="G197" s="169" t="e">
        <f ca="1">Table7[[#This Row],[Useful Life Remaining]]/Table7[[#This Row],[Expected Useful Life ]]</f>
        <v>#DIV/0!</v>
      </c>
      <c r="H197" s="139"/>
    </row>
    <row r="198" spans="1:8" ht="25.25" customHeight="1" x14ac:dyDescent="0.2">
      <c r="A198" s="92">
        <f>'1 Master Inventory'!A198</f>
        <v>0</v>
      </c>
      <c r="B198" s="93">
        <f>'1 Master Inventory'!B198</f>
        <v>0</v>
      </c>
      <c r="C198" s="75"/>
      <c r="D198" s="10"/>
      <c r="E198" s="168">
        <f t="shared" si="4"/>
        <v>0</v>
      </c>
      <c r="F198" s="168">
        <f t="shared" ca="1" si="5"/>
        <v>-2024</v>
      </c>
      <c r="G198" s="169" t="e">
        <f ca="1">Table7[[#This Row],[Useful Life Remaining]]/Table7[[#This Row],[Expected Useful Life ]]</f>
        <v>#DIV/0!</v>
      </c>
      <c r="H198" s="139"/>
    </row>
    <row r="199" spans="1:8" ht="25.25" customHeight="1" x14ac:dyDescent="0.2">
      <c r="A199" s="92">
        <f>'1 Master Inventory'!A199</f>
        <v>0</v>
      </c>
      <c r="B199" s="94">
        <f>'1 Master Inventory'!B199</f>
        <v>0</v>
      </c>
      <c r="C199" s="75"/>
      <c r="D199" s="10"/>
      <c r="E199" s="168">
        <f t="shared" si="4"/>
        <v>0</v>
      </c>
      <c r="F199" s="168">
        <f t="shared" ca="1" si="5"/>
        <v>-2024</v>
      </c>
      <c r="G199" s="169" t="e">
        <f ca="1">Table7[[#This Row],[Useful Life Remaining]]/Table7[[#This Row],[Expected Useful Life ]]</f>
        <v>#DIV/0!</v>
      </c>
      <c r="H199" s="139"/>
    </row>
    <row r="200" spans="1:8" ht="25.25" customHeight="1" x14ac:dyDescent="0.2">
      <c r="A200" s="92">
        <f>'1 Master Inventory'!A200</f>
        <v>0</v>
      </c>
      <c r="B200" s="93">
        <f>'1 Master Inventory'!B200</f>
        <v>0</v>
      </c>
      <c r="C200" s="75"/>
      <c r="D200" s="10"/>
      <c r="E200" s="168">
        <f t="shared" si="4"/>
        <v>0</v>
      </c>
      <c r="F200" s="168">
        <f t="shared" ca="1" si="5"/>
        <v>-2024</v>
      </c>
      <c r="G200" s="169" t="e">
        <f ca="1">Table7[[#This Row],[Useful Life Remaining]]/Table7[[#This Row],[Expected Useful Life ]]</f>
        <v>#DIV/0!</v>
      </c>
      <c r="H200" s="139"/>
    </row>
    <row r="201" spans="1:8" ht="25.25" customHeight="1" x14ac:dyDescent="0.2">
      <c r="A201" s="24"/>
      <c r="B201" s="25"/>
      <c r="C201" s="24"/>
      <c r="D201" s="24"/>
      <c r="E201" s="24"/>
      <c r="F201" s="24"/>
    </row>
    <row r="202" spans="1:8" x14ac:dyDescent="0.2">
      <c r="A202" s="24"/>
      <c r="B202" s="25"/>
      <c r="C202" s="24"/>
      <c r="D202" s="24"/>
      <c r="E202" s="24"/>
      <c r="F202" s="24"/>
    </row>
    <row r="203" spans="1:8" x14ac:dyDescent="0.2">
      <c r="A203" s="24"/>
      <c r="B203" s="25"/>
      <c r="C203" s="24"/>
      <c r="D203" s="24"/>
      <c r="E203" s="24"/>
      <c r="F203" s="24"/>
    </row>
    <row r="204" spans="1:8" x14ac:dyDescent="0.2">
      <c r="A204" s="27"/>
      <c r="B204" s="28"/>
      <c r="C204" s="29"/>
      <c r="D204" s="29"/>
      <c r="E204" s="29"/>
      <c r="F204" s="29"/>
    </row>
    <row r="205" spans="1:8" x14ac:dyDescent="0.2">
      <c r="A205" s="24"/>
      <c r="B205" s="25"/>
      <c r="C205" s="24"/>
      <c r="D205" s="24"/>
      <c r="E205" s="24"/>
      <c r="F205" s="24"/>
    </row>
    <row r="206" spans="1:8" x14ac:dyDescent="0.2">
      <c r="A206" s="24"/>
      <c r="B206" s="25"/>
      <c r="C206" s="24"/>
      <c r="D206" s="24"/>
      <c r="E206" s="24"/>
      <c r="F206" s="24"/>
    </row>
    <row r="207" spans="1:8" x14ac:dyDescent="0.2">
      <c r="A207" s="27"/>
      <c r="B207" s="28"/>
      <c r="C207" s="29"/>
      <c r="D207" s="29"/>
      <c r="E207" s="29"/>
      <c r="F207" s="29"/>
    </row>
    <row r="208" spans="1:8" x14ac:dyDescent="0.2">
      <c r="A208" s="24"/>
      <c r="B208" s="25"/>
      <c r="C208" s="24"/>
      <c r="D208" s="24"/>
      <c r="E208" s="24"/>
      <c r="F208" s="24"/>
    </row>
    <row r="209" spans="1:6" x14ac:dyDescent="0.2">
      <c r="A209" s="24"/>
      <c r="B209" s="25"/>
      <c r="C209" s="24"/>
      <c r="D209" s="24"/>
      <c r="E209" s="24"/>
      <c r="F209" s="24"/>
    </row>
    <row r="210" spans="1:6" x14ac:dyDescent="0.2">
      <c r="A210" s="27"/>
      <c r="B210" s="28"/>
      <c r="C210" s="29"/>
      <c r="D210" s="29"/>
      <c r="E210" s="29"/>
      <c r="F210" s="29"/>
    </row>
    <row r="211" spans="1:6" x14ac:dyDescent="0.2">
      <c r="A211" s="24"/>
      <c r="B211" s="25"/>
      <c r="C211" s="24"/>
      <c r="D211" s="24"/>
      <c r="E211" s="24"/>
      <c r="F211" s="24"/>
    </row>
    <row r="212" spans="1:6" x14ac:dyDescent="0.2">
      <c r="A212" s="24"/>
      <c r="B212" s="25"/>
      <c r="C212" s="24"/>
      <c r="D212" s="24"/>
      <c r="E212" s="24"/>
      <c r="F212" s="24"/>
    </row>
    <row r="213" spans="1:6" x14ac:dyDescent="0.2">
      <c r="A213" s="24"/>
      <c r="B213" s="25"/>
      <c r="C213" s="24"/>
      <c r="D213" s="24"/>
      <c r="E213" s="24"/>
      <c r="F213" s="24"/>
    </row>
    <row r="214" spans="1:6" x14ac:dyDescent="0.2">
      <c r="A214" s="24"/>
      <c r="B214" s="30"/>
      <c r="C214" s="31"/>
      <c r="D214" s="31"/>
      <c r="E214" s="31"/>
      <c r="F214" s="31"/>
    </row>
    <row r="215" spans="1:6" x14ac:dyDescent="0.2">
      <c r="A215" s="24"/>
      <c r="B215" s="31"/>
      <c r="C215" s="31"/>
      <c r="D215" s="31"/>
      <c r="E215" s="31"/>
      <c r="F215" s="31"/>
    </row>
    <row r="216" spans="1:6" x14ac:dyDescent="0.2">
      <c r="A216" s="24"/>
      <c r="B216" s="31"/>
      <c r="C216" s="31"/>
      <c r="D216" s="31"/>
      <c r="E216" s="31"/>
      <c r="F216" s="31"/>
    </row>
    <row r="217" spans="1:6" x14ac:dyDescent="0.2">
      <c r="A217" s="33"/>
      <c r="B217" s="34"/>
      <c r="C217" s="35"/>
      <c r="D217" s="35"/>
      <c r="E217" s="35"/>
      <c r="F217" s="35"/>
    </row>
    <row r="218" spans="1:6" x14ac:dyDescent="0.2">
      <c r="A218" s="33"/>
      <c r="B218" s="34"/>
      <c r="C218" s="35"/>
      <c r="D218" s="35"/>
      <c r="E218" s="35"/>
      <c r="F218" s="35"/>
    </row>
    <row r="219" spans="1:6" x14ac:dyDescent="0.2">
      <c r="A219" s="33"/>
      <c r="B219" s="37"/>
      <c r="C219" s="38"/>
      <c r="D219" s="38"/>
      <c r="E219" s="38"/>
      <c r="F219" s="38"/>
    </row>
    <row r="220" spans="1:6" x14ac:dyDescent="0.2">
      <c r="A220" s="33"/>
      <c r="B220" s="40"/>
      <c r="C220" s="33"/>
      <c r="D220" s="33"/>
      <c r="E220" s="33"/>
      <c r="F220" s="33"/>
    </row>
    <row r="221" spans="1:6" x14ac:dyDescent="0.2">
      <c r="A221" s="41"/>
      <c r="B221" s="42"/>
      <c r="C221" s="43"/>
      <c r="D221" s="43"/>
      <c r="E221" s="43"/>
      <c r="F221" s="43"/>
    </row>
    <row r="222" spans="1:6" x14ac:dyDescent="0.2">
      <c r="A222" s="33"/>
      <c r="B222" s="40"/>
      <c r="C222" s="33"/>
      <c r="D222" s="33"/>
      <c r="E222" s="33"/>
      <c r="F222" s="33"/>
    </row>
    <row r="223" spans="1:6" x14ac:dyDescent="0.2">
      <c r="A223" s="33"/>
      <c r="B223" s="40"/>
      <c r="C223" s="33"/>
      <c r="D223" s="33"/>
      <c r="E223" s="33"/>
      <c r="F223" s="33"/>
    </row>
    <row r="224" spans="1:6" x14ac:dyDescent="0.2">
      <c r="A224" s="33"/>
      <c r="B224" s="40"/>
      <c r="C224" s="33"/>
      <c r="D224" s="33"/>
      <c r="E224" s="33"/>
      <c r="F224" s="33"/>
    </row>
    <row r="225" spans="1:6" x14ac:dyDescent="0.2">
      <c r="A225" s="33"/>
      <c r="B225" s="35"/>
      <c r="C225" s="35"/>
      <c r="D225" s="35"/>
      <c r="E225" s="35"/>
      <c r="F225" s="35"/>
    </row>
    <row r="226" spans="1:6" x14ac:dyDescent="0.2">
      <c r="A226" s="33"/>
      <c r="B226" s="35"/>
      <c r="C226" s="35"/>
      <c r="D226" s="35"/>
      <c r="E226" s="35"/>
      <c r="F226" s="35"/>
    </row>
    <row r="227" spans="1:6" x14ac:dyDescent="0.2">
      <c r="A227" s="33"/>
      <c r="B227" s="35"/>
      <c r="C227" s="35"/>
      <c r="D227" s="35"/>
      <c r="E227" s="35"/>
      <c r="F227" s="35"/>
    </row>
    <row r="228" spans="1:6" x14ac:dyDescent="0.2">
      <c r="A228" s="33"/>
      <c r="B228" s="35"/>
      <c r="C228" s="35"/>
      <c r="D228" s="35"/>
      <c r="E228" s="35"/>
      <c r="F228" s="35"/>
    </row>
    <row r="229" spans="1:6" x14ac:dyDescent="0.2">
      <c r="A229" s="33"/>
      <c r="B229" s="33"/>
      <c r="C229" s="38"/>
      <c r="D229" s="38"/>
      <c r="E229" s="38"/>
      <c r="F229" s="38"/>
    </row>
    <row r="230" spans="1:6" x14ac:dyDescent="0.2">
      <c r="A230" s="33"/>
      <c r="B230" s="40"/>
      <c r="C230" s="33"/>
      <c r="D230" s="33"/>
      <c r="E230" s="33"/>
      <c r="F230" s="33"/>
    </row>
    <row r="231" spans="1:6" x14ac:dyDescent="0.2">
      <c r="A231" s="41"/>
      <c r="B231" s="42"/>
      <c r="C231" s="43"/>
      <c r="D231" s="43"/>
      <c r="E231" s="43"/>
      <c r="F231" s="43"/>
    </row>
    <row r="232" spans="1:6" x14ac:dyDescent="0.2">
      <c r="A232" s="33"/>
      <c r="B232" s="40"/>
      <c r="C232" s="33"/>
      <c r="D232" s="33"/>
      <c r="E232" s="33"/>
      <c r="F232" s="33"/>
    </row>
    <row r="233" spans="1:6" x14ac:dyDescent="0.2">
      <c r="A233" s="33"/>
      <c r="B233" s="40"/>
      <c r="C233" s="33"/>
      <c r="D233" s="33"/>
      <c r="E233" s="33"/>
      <c r="F233" s="33"/>
    </row>
    <row r="234" spans="1:6" x14ac:dyDescent="0.2">
      <c r="A234" s="33"/>
      <c r="B234" s="40"/>
      <c r="C234" s="33"/>
      <c r="D234" s="33"/>
      <c r="E234" s="33"/>
      <c r="F234" s="33"/>
    </row>
    <row r="235" spans="1:6" x14ac:dyDescent="0.2">
      <c r="A235" s="33"/>
      <c r="B235" s="40"/>
      <c r="C235" s="33"/>
      <c r="D235" s="33"/>
      <c r="E235" s="33"/>
      <c r="F235" s="33"/>
    </row>
    <row r="236" spans="1:6" x14ac:dyDescent="0.2">
      <c r="A236" s="33"/>
      <c r="B236" s="40"/>
      <c r="C236" s="33"/>
      <c r="D236" s="33"/>
      <c r="E236" s="33"/>
      <c r="F236" s="33"/>
    </row>
    <row r="237" spans="1:6" x14ac:dyDescent="0.2">
      <c r="A237" s="33"/>
      <c r="B237" s="35"/>
      <c r="C237" s="35"/>
      <c r="D237" s="35"/>
      <c r="E237" s="35"/>
      <c r="F237" s="35"/>
    </row>
    <row r="238" spans="1:6" x14ac:dyDescent="0.2">
      <c r="A238" s="33"/>
      <c r="B238" s="35"/>
      <c r="C238" s="35"/>
      <c r="D238" s="35"/>
      <c r="E238" s="35"/>
      <c r="F238" s="35"/>
    </row>
    <row r="239" spans="1:6" x14ac:dyDescent="0.2">
      <c r="A239" s="33"/>
      <c r="B239" s="33"/>
      <c r="C239" s="38"/>
      <c r="D239" s="38"/>
      <c r="E239" s="38"/>
      <c r="F239" s="38"/>
    </row>
    <row r="240" spans="1:6" x14ac:dyDescent="0.2">
      <c r="A240" s="33"/>
      <c r="B240" s="40"/>
      <c r="C240" s="33"/>
      <c r="D240" s="33"/>
      <c r="E240" s="33"/>
      <c r="F240" s="33"/>
    </row>
    <row r="241" spans="1:6" x14ac:dyDescent="0.2">
      <c r="A241" s="41"/>
      <c r="B241" s="42"/>
      <c r="C241" s="43"/>
      <c r="D241" s="43"/>
      <c r="E241" s="43"/>
      <c r="F241" s="43"/>
    </row>
    <row r="242" spans="1:6" x14ac:dyDescent="0.2">
      <c r="A242" s="33"/>
      <c r="B242" s="40"/>
      <c r="C242" s="33"/>
      <c r="D242" s="33"/>
      <c r="E242" s="33"/>
      <c r="F242" s="33"/>
    </row>
    <row r="243" spans="1:6" x14ac:dyDescent="0.2">
      <c r="A243" s="33"/>
      <c r="B243" s="35"/>
      <c r="C243" s="35"/>
      <c r="D243" s="35"/>
      <c r="E243" s="35"/>
      <c r="F243" s="35"/>
    </row>
    <row r="244" spans="1:6" x14ac:dyDescent="0.2">
      <c r="A244" s="33"/>
      <c r="B244" s="33"/>
      <c r="C244" s="38"/>
      <c r="D244" s="38"/>
      <c r="E244" s="38"/>
      <c r="F244" s="38"/>
    </row>
    <row r="245" spans="1:6" x14ac:dyDescent="0.2">
      <c r="A245" s="33"/>
      <c r="B245" s="33"/>
      <c r="C245" s="33"/>
      <c r="D245" s="33"/>
      <c r="E245" s="33"/>
      <c r="F245" s="33"/>
    </row>
    <row r="246" spans="1:6" ht="21" x14ac:dyDescent="0.25">
      <c r="A246" s="33"/>
      <c r="B246" s="33"/>
      <c r="C246" s="33"/>
      <c r="D246" s="33"/>
      <c r="E246" s="45"/>
      <c r="F246" s="45"/>
    </row>
    <row r="247" spans="1:6" ht="21" x14ac:dyDescent="0.25">
      <c r="A247" s="33"/>
      <c r="B247" s="33"/>
      <c r="C247" s="33"/>
      <c r="D247" s="33"/>
      <c r="E247" s="47"/>
      <c r="F247" s="47"/>
    </row>
  </sheetData>
  <sheetProtection algorithmName="SHA-512" hashValue="L7wKiaML1R61TPxdFk73SzVerYKO4YiRg3xjHpltloxdDuAFXPcWxSi4VpA94h9CGZ1Iiufa2SvDW/3+ZtZpFA==" saltValue="sFcT9EU/u3XKZ2mn5TQ4ew==" spinCount="100000" sheet="1" objects="1" scenarios="1" formatColumns="0" formatRows="0" insertRows="0" sort="0"/>
  <protectedRanges>
    <protectedRange sqref="C11:D2000" name="Range1"/>
  </protectedRanges>
  <mergeCells count="2">
    <mergeCell ref="C7:F7"/>
    <mergeCell ref="I9:J9"/>
  </mergeCells>
  <pageMargins left="0.7" right="0.7" top="0.75" bottom="0.75" header="0.3" footer="0.3"/>
  <pageSetup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E115E-A2EA-40C6-9B01-DE957DFCA7B8}">
  <sheetPr>
    <pageSetUpPr fitToPage="1"/>
  </sheetPr>
  <dimension ref="A1:O200"/>
  <sheetViews>
    <sheetView topLeftCell="A2" zoomScale="66" zoomScaleNormal="100" workbookViewId="0">
      <selection activeCell="E10" sqref="E10"/>
    </sheetView>
  </sheetViews>
  <sheetFormatPr baseColWidth="10" defaultColWidth="8.83203125" defaultRowHeight="15" customHeight="1" x14ac:dyDescent="0.2"/>
  <cols>
    <col min="1" max="1" width="29.6640625" customWidth="1"/>
    <col min="2" max="2" width="7.1640625" customWidth="1"/>
    <col min="3" max="3" width="16.33203125" customWidth="1"/>
    <col min="4" max="4" width="13.83203125" customWidth="1"/>
    <col min="5" max="5" width="15" customWidth="1"/>
    <col min="6" max="6" width="19.5" customWidth="1"/>
    <col min="12" max="15" width="0" hidden="1" customWidth="1"/>
  </cols>
  <sheetData>
    <row r="1" spans="1:15" ht="6" hidden="1" customHeight="1" x14ac:dyDescent="0.2">
      <c r="A1" s="14"/>
      <c r="B1" s="14"/>
      <c r="C1" s="14"/>
      <c r="D1" s="14"/>
      <c r="E1" s="14"/>
      <c r="F1" s="14"/>
      <c r="G1" s="14"/>
    </row>
    <row r="2" spans="1:15" ht="23" customHeight="1" x14ac:dyDescent="0.25">
      <c r="A2" s="69" t="s">
        <v>98</v>
      </c>
      <c r="B2" s="17"/>
      <c r="C2" s="16"/>
      <c r="D2" s="67"/>
      <c r="E2" s="17"/>
      <c r="F2" s="68"/>
      <c r="G2" s="15"/>
    </row>
    <row r="3" spans="1:15" ht="6" hidden="1" customHeight="1" x14ac:dyDescent="0.25">
      <c r="A3" s="16"/>
      <c r="B3" s="16"/>
      <c r="C3" s="16"/>
      <c r="D3" s="16"/>
      <c r="E3" s="16"/>
      <c r="F3" s="22"/>
      <c r="G3" s="15"/>
    </row>
    <row r="4" spans="1:15" ht="23" hidden="1" x14ac:dyDescent="0.25">
      <c r="A4" s="18" t="s">
        <v>37</v>
      </c>
      <c r="B4" s="20" t="s">
        <v>99</v>
      </c>
      <c r="C4" s="20"/>
      <c r="F4" s="17"/>
      <c r="G4" s="15"/>
    </row>
    <row r="5" spans="1:15" ht="23" hidden="1" x14ac:dyDescent="0.25">
      <c r="A5" s="18" t="s">
        <v>39</v>
      </c>
      <c r="B5" s="21" t="s">
        <v>40</v>
      </c>
      <c r="C5" s="21"/>
      <c r="E5" s="16"/>
      <c r="F5" s="17"/>
      <c r="G5" s="15"/>
    </row>
    <row r="6" spans="1:15" ht="12.5" hidden="1" customHeight="1" x14ac:dyDescent="0.25">
      <c r="A6" s="15"/>
      <c r="B6" s="15"/>
      <c r="C6" s="15"/>
      <c r="D6" s="15"/>
      <c r="E6" s="71"/>
      <c r="F6" s="70"/>
      <c r="G6" s="15"/>
    </row>
    <row r="7" spans="1:15" ht="6" hidden="1" customHeight="1" x14ac:dyDescent="0.2">
      <c r="A7" s="14"/>
      <c r="B7" s="14"/>
      <c r="C7" s="14"/>
      <c r="D7" s="14"/>
      <c r="E7" s="14"/>
      <c r="F7" s="14"/>
      <c r="G7" s="14"/>
    </row>
    <row r="8" spans="1:15" ht="41" customHeight="1" x14ac:dyDescent="0.2">
      <c r="A8" s="96" t="s">
        <v>54</v>
      </c>
      <c r="B8" s="96" t="s">
        <v>42</v>
      </c>
      <c r="C8" s="96" t="s">
        <v>100</v>
      </c>
      <c r="D8" s="61" t="s">
        <v>101</v>
      </c>
      <c r="E8" s="61" t="s">
        <v>102</v>
      </c>
      <c r="F8" s="61" t="s">
        <v>45</v>
      </c>
    </row>
    <row r="9" spans="1:15" ht="14.5" hidden="1" customHeight="1" x14ac:dyDescent="0.2">
      <c r="A9" s="91"/>
      <c r="B9" s="91"/>
      <c r="C9" s="91"/>
      <c r="D9" s="74"/>
      <c r="E9" s="74"/>
      <c r="F9" s="89" t="e" cm="1">
        <f t="array" ref="F9">(_xlfn.IFS(D9="excellent",5,D9="good",4,D9="fair",3,D9="poor",2,D9="very poor",1))*(_xlfn.IFS(E9="yes",1,E9="no",0.6,E9="unknown",0.7))*(_xlfn.IFS(Table7[[#This Row],[EST %]]&gt;0.5,1,Table7[[#This Row],[EST %]]&lt;0.5,0.7))</f>
        <v>#N/A</v>
      </c>
    </row>
    <row r="10" spans="1:15" s="149" customFormat="1" ht="25.25" customHeight="1" x14ac:dyDescent="0.2">
      <c r="A10" s="145" t="str">
        <f>'1 Master Inventory'!A10</f>
        <v>EX. Asset 1 (name, type, ID)</v>
      </c>
      <c r="B10" s="146" t="str">
        <f>'1 Master Inventory'!B10</f>
        <v>#</v>
      </c>
      <c r="C10" s="147">
        <f ca="1">Table7[[#This Row],[EST %]]</f>
        <v>0.66666666666666663</v>
      </c>
      <c r="D10" s="162" t="s">
        <v>103</v>
      </c>
      <c r="E10" s="172" t="s">
        <v>104</v>
      </c>
      <c r="F10" s="173" cm="1">
        <f t="array" aca="1" ref="F10" ca="1">(_xlfn.IFS(D10="excellent",5,D10="good",4,D10="fair",3,D10="poor",2,D10="very poor",1))*(_xlfn.IFS(E10="yes",1,E10="no",0.6,E10="unknown",0.7))*(_xlfn.IFS(Table7[[#This Row],[EST %]]&gt;0.5,1,Table7[[#This Row],[EST %]]&lt;0.5,0.7))</f>
        <v>0.6</v>
      </c>
      <c r="L10" s="149" t="s">
        <v>105</v>
      </c>
      <c r="M10" s="149">
        <v>1</v>
      </c>
      <c r="N10" s="149" t="s">
        <v>106</v>
      </c>
      <c r="O10" s="149">
        <v>1</v>
      </c>
    </row>
    <row r="11" spans="1:15" ht="25.25" customHeight="1" x14ac:dyDescent="0.2">
      <c r="A11" s="92">
        <f>'1 Master Inventory'!A11</f>
        <v>0</v>
      </c>
      <c r="B11" s="94">
        <f>Table6[[#This Row],[Qty.]]</f>
        <v>0</v>
      </c>
      <c r="C11" s="125" t="e">
        <f ca="1">Table7[[#This Row],[EST %]]</f>
        <v>#DIV/0!</v>
      </c>
      <c r="D11" s="10"/>
      <c r="E11" s="75"/>
      <c r="F11" s="174" t="e" cm="1">
        <f t="array" aca="1" ref="F11" ca="1">(_xlfn.IFS(D11="excellent",5,D11="good",4,D11="fair",3,D11="poor",2,D11="very poor",1))*(_xlfn.IFS(E11="yes",1,E11="no",0.6,E11="unknown",0.7))*(_xlfn.IFS(Table7[[#This Row],[EST %]]&gt;0.5,1,Table7[[#This Row],[EST %]]&lt;0.5,0.7))</f>
        <v>#N/A</v>
      </c>
      <c r="L11" t="s">
        <v>107</v>
      </c>
      <c r="M11">
        <v>2</v>
      </c>
      <c r="N11" t="s">
        <v>104</v>
      </c>
      <c r="O11">
        <v>1.5</v>
      </c>
    </row>
    <row r="12" spans="1:15" ht="25.25" customHeight="1" x14ac:dyDescent="0.2">
      <c r="A12" s="92">
        <f>'1 Master Inventory'!A12</f>
        <v>0</v>
      </c>
      <c r="B12" s="93">
        <f>'1 Master Inventory'!B12</f>
        <v>0</v>
      </c>
      <c r="C12" s="125" t="e">
        <f ca="1">Table7[[#This Row],[EST %]]</f>
        <v>#DIV/0!</v>
      </c>
      <c r="D12" s="10"/>
      <c r="E12" s="75"/>
      <c r="F12" s="174" t="e" cm="1">
        <f t="array" aca="1" ref="F12" ca="1">(_xlfn.IFS(D12="excellent",5,D12="good",4,D12="fair",3,D12="poor",2,D12="very poor",1))*(_xlfn.IFS(E12="yes",1,E12="no",0.6,E12="unknown",0.7))*(_xlfn.IFS(Table7[[#This Row],[EST %]]&gt;0.5,1,Table7[[#This Row],[EST %]]&lt;0.5,0.7))</f>
        <v>#N/A</v>
      </c>
      <c r="L12" t="s">
        <v>108</v>
      </c>
      <c r="M12">
        <v>3</v>
      </c>
      <c r="N12" t="s">
        <v>109</v>
      </c>
      <c r="O12">
        <v>1</v>
      </c>
    </row>
    <row r="13" spans="1:15" ht="25.25" customHeight="1" x14ac:dyDescent="0.2">
      <c r="A13" s="92">
        <f>'1 Master Inventory'!A13</f>
        <v>0</v>
      </c>
      <c r="B13" s="94">
        <f>Table6[[#This Row],[Qty.]]</f>
        <v>0</v>
      </c>
      <c r="C13" s="125" t="e">
        <f ca="1">Table7[[#This Row],[EST %]]</f>
        <v>#DIV/0!</v>
      </c>
      <c r="D13" s="10"/>
      <c r="E13" s="75"/>
      <c r="F13" s="174" t="e" cm="1">
        <f t="array" aca="1" ref="F13" ca="1">(_xlfn.IFS(D13="excellent",5,D13="good",4,D13="fair",3,D13="poor",2,D13="very poor",1))*(_xlfn.IFS(E13="yes",1,E13="no",0.6,E13="unknown",0.7))*(_xlfn.IFS(Table7[[#This Row],[EST %]]&gt;0.5,1,Table7[[#This Row],[EST %]]&lt;0.5,0.7))</f>
        <v>#N/A</v>
      </c>
      <c r="L13" t="s">
        <v>110</v>
      </c>
      <c r="M13">
        <v>4</v>
      </c>
    </row>
    <row r="14" spans="1:15" ht="25.25" customHeight="1" x14ac:dyDescent="0.2">
      <c r="A14" s="92">
        <f>'1 Master Inventory'!A14</f>
        <v>0</v>
      </c>
      <c r="B14" s="93">
        <f>'1 Master Inventory'!B14</f>
        <v>0</v>
      </c>
      <c r="C14" s="125" t="e">
        <f ca="1">Table7[[#This Row],[EST %]]</f>
        <v>#DIV/0!</v>
      </c>
      <c r="D14" s="10"/>
      <c r="E14" s="75"/>
      <c r="F14" s="174" t="e" cm="1">
        <f t="array" aca="1" ref="F14" ca="1">(_xlfn.IFS(D14="excellent",5,D14="good",4,D14="fair",3,D14="poor",2,D14="very poor",1))*(_xlfn.IFS(E14="yes",1,E14="no",0.6,E14="unknown",0.7))*(_xlfn.IFS(Table7[[#This Row],[EST %]]&gt;0.5,1,Table7[[#This Row],[EST %]]&lt;0.5,0.7))</f>
        <v>#N/A</v>
      </c>
      <c r="G14" s="49"/>
      <c r="H14" s="8"/>
      <c r="I14" s="8"/>
      <c r="L14" t="s">
        <v>103</v>
      </c>
      <c r="M14">
        <v>5</v>
      </c>
    </row>
    <row r="15" spans="1:15" ht="25.25" customHeight="1" x14ac:dyDescent="0.2">
      <c r="A15" s="92">
        <f>'1 Master Inventory'!A15</f>
        <v>0</v>
      </c>
      <c r="B15" s="94">
        <f>Table6[[#This Row],[Qty.]]</f>
        <v>0</v>
      </c>
      <c r="C15" s="125" t="e">
        <f ca="1">Table7[[#This Row],[EST %]]</f>
        <v>#DIV/0!</v>
      </c>
      <c r="D15" s="12"/>
      <c r="E15" s="78"/>
      <c r="F15" s="174" t="e" cm="1">
        <f t="array" aca="1" ref="F15" ca="1">(_xlfn.IFS(D15="excellent",5,D15="good",4,D15="fair",3,D15="poor",2,D15="very poor",1))*(_xlfn.IFS(E15="yes",1,E15="no",0.6,E15="unknown",0.7))*(_xlfn.IFS(Table7[[#This Row],[EST %]]&gt;0.5,1,Table7[[#This Row],[EST %]]&lt;0.5,0.7))</f>
        <v>#N/A</v>
      </c>
      <c r="G15" s="50"/>
      <c r="H15" s="8"/>
      <c r="I15" s="8"/>
    </row>
    <row r="16" spans="1:15" ht="25.25" customHeight="1" x14ac:dyDescent="0.2">
      <c r="A16" s="92">
        <f>'1 Master Inventory'!A16</f>
        <v>0</v>
      </c>
      <c r="B16" s="93">
        <f>'1 Master Inventory'!B16</f>
        <v>0</v>
      </c>
      <c r="C16" s="125" t="e">
        <f ca="1">Table7[[#This Row],[EST %]]</f>
        <v>#DIV/0!</v>
      </c>
      <c r="D16" s="10"/>
      <c r="E16" s="75"/>
      <c r="F16" s="174" t="e" cm="1">
        <f t="array" aca="1" ref="F16" ca="1">(_xlfn.IFS(D16="excellent",5,D16="good",4,D16="fair",3,D16="poor",2,D16="very poor",1))*(_xlfn.IFS(E16="yes",1,E16="no",0.6,E16="unknown",0.7))*(_xlfn.IFS(Table7[[#This Row],[EST %]]&gt;0.5,1,Table7[[#This Row],[EST %]]&lt;0.5,0.7))</f>
        <v>#N/A</v>
      </c>
      <c r="G16" s="51"/>
      <c r="H16" s="8"/>
      <c r="I16" s="8"/>
    </row>
    <row r="17" spans="1:9" ht="25.25" customHeight="1" x14ac:dyDescent="0.2">
      <c r="A17" s="92">
        <f>'1 Master Inventory'!A17</f>
        <v>0</v>
      </c>
      <c r="B17" s="94">
        <f>Table6[[#This Row],[Qty.]]</f>
        <v>0</v>
      </c>
      <c r="C17" s="125" t="e">
        <f ca="1">Table7[[#This Row],[EST %]]</f>
        <v>#DIV/0!</v>
      </c>
      <c r="D17" s="12"/>
      <c r="E17" s="78"/>
      <c r="F17" s="174" t="e" cm="1">
        <f t="array" aca="1" ref="F17" ca="1">(_xlfn.IFS(D17="excellent",5,D17="good",4,D17="fair",3,D17="poor",2,D17="very poor",1))*(_xlfn.IFS(E17="yes",1,E17="no",0.6,E17="unknown",0.7))*(_xlfn.IFS(Table7[[#This Row],[EST %]]&gt;0.5,1,Table7[[#This Row],[EST %]]&lt;0.5,0.7))</f>
        <v>#N/A</v>
      </c>
      <c r="G17" s="51"/>
      <c r="H17" s="8"/>
      <c r="I17" s="8"/>
    </row>
    <row r="18" spans="1:9" ht="25.25" customHeight="1" x14ac:dyDescent="0.2">
      <c r="A18" s="92">
        <f>'1 Master Inventory'!A18</f>
        <v>0</v>
      </c>
      <c r="B18" s="93">
        <f>'1 Master Inventory'!B18</f>
        <v>0</v>
      </c>
      <c r="C18" s="125" t="e">
        <f ca="1">Table7[[#This Row],[EST %]]</f>
        <v>#DIV/0!</v>
      </c>
      <c r="D18" s="79"/>
      <c r="E18" s="75"/>
      <c r="F18" s="174" t="e" cm="1">
        <f t="array" aca="1" ref="F18" ca="1">(_xlfn.IFS(D18="excellent",5,D18="good",4,D18="fair",3,D18="poor",2,D18="very poor",1))*(_xlfn.IFS(E18="yes",1,E18="no",0.6,E18="unknown",0.7))*(_xlfn.IFS(Table7[[#This Row],[EST %]]&gt;0.5,1,Table7[[#This Row],[EST %]]&lt;0.5,0.7))</f>
        <v>#N/A</v>
      </c>
      <c r="G18" s="51"/>
      <c r="H18" s="8"/>
      <c r="I18" s="8"/>
    </row>
    <row r="19" spans="1:9" ht="25.25" customHeight="1" x14ac:dyDescent="0.2">
      <c r="A19" s="92">
        <f>'1 Master Inventory'!A19</f>
        <v>0</v>
      </c>
      <c r="B19" s="94">
        <f>Table6[[#This Row],[Qty.]]</f>
        <v>0</v>
      </c>
      <c r="C19" s="125" t="e">
        <f ca="1">Table7[[#This Row],[EST %]]</f>
        <v>#DIV/0!</v>
      </c>
      <c r="D19" s="10"/>
      <c r="E19" s="75"/>
      <c r="F19" s="174" t="e" cm="1">
        <f t="array" aca="1" ref="F19" ca="1">(_xlfn.IFS(D19="excellent",5,D19="good",4,D19="fair",3,D19="poor",2,D19="very poor",1))*(_xlfn.IFS(E19="yes",1,E19="no",0.6,E19="unknown",0.7))*(_xlfn.IFS(Table7[[#This Row],[EST %]]&gt;0.5,1,Table7[[#This Row],[EST %]]&lt;0.5,0.7))</f>
        <v>#N/A</v>
      </c>
      <c r="G19" s="51"/>
      <c r="H19" s="8"/>
      <c r="I19" s="8"/>
    </row>
    <row r="20" spans="1:9" ht="25.25" customHeight="1" x14ac:dyDescent="0.2">
      <c r="A20" s="92">
        <f>'1 Master Inventory'!A20</f>
        <v>0</v>
      </c>
      <c r="B20" s="93">
        <f>'1 Master Inventory'!B20</f>
        <v>0</v>
      </c>
      <c r="C20" s="125" t="e">
        <f ca="1">Table7[[#This Row],[EST %]]</f>
        <v>#DIV/0!</v>
      </c>
      <c r="D20" s="12"/>
      <c r="E20" s="78"/>
      <c r="F20" s="174" t="e" cm="1">
        <f t="array" aca="1" ref="F20" ca="1">(_xlfn.IFS(D20="excellent",5,D20="good",4,D20="fair",3,D20="poor",2,D20="very poor",1))*(_xlfn.IFS(E20="yes",1,E20="no",0.6,E20="unknown",0.7))*(_xlfn.IFS(Table7[[#This Row],[EST %]]&gt;0.5,1,Table7[[#This Row],[EST %]]&lt;0.5,0.7))</f>
        <v>#N/A</v>
      </c>
      <c r="G20" s="51"/>
      <c r="H20" s="8"/>
      <c r="I20" s="8"/>
    </row>
    <row r="21" spans="1:9" ht="25.25" customHeight="1" x14ac:dyDescent="0.2">
      <c r="A21" s="92">
        <f>'1 Master Inventory'!A21</f>
        <v>0</v>
      </c>
      <c r="B21" s="94">
        <f>Table6[[#This Row],[Qty.]]</f>
        <v>0</v>
      </c>
      <c r="C21" s="125" t="e">
        <f ca="1">Table7[[#This Row],[EST %]]</f>
        <v>#DIV/0!</v>
      </c>
      <c r="D21" s="73"/>
      <c r="E21" s="81"/>
      <c r="F21" s="174" t="e" cm="1">
        <f t="array" aca="1" ref="F21" ca="1">(_xlfn.IFS(D21="excellent",5,D21="good",4,D21="fair",3,D21="poor",2,D21="very poor",1))*(_xlfn.IFS(E21="yes",1,E21="no",0.6,E21="unknown",0.7))*(_xlfn.IFS(Table7[[#This Row],[EST %]]&gt;0.5,1,Table7[[#This Row],[EST %]]&lt;0.5,0.7))</f>
        <v>#N/A</v>
      </c>
      <c r="G21" s="51"/>
      <c r="H21" s="8"/>
      <c r="I21" s="8"/>
    </row>
    <row r="22" spans="1:9" ht="25.25" customHeight="1" x14ac:dyDescent="0.2">
      <c r="A22" s="92">
        <f>'1 Master Inventory'!A22</f>
        <v>0</v>
      </c>
      <c r="B22" s="93">
        <f>'1 Master Inventory'!B22</f>
        <v>0</v>
      </c>
      <c r="C22" s="125" t="e">
        <f ca="1">Table7[[#This Row],[EST %]]</f>
        <v>#DIV/0!</v>
      </c>
      <c r="D22" s="55"/>
      <c r="E22" s="75"/>
      <c r="F22" s="175" t="e" cm="1">
        <f t="array" aca="1" ref="F22" ca="1">(_xlfn.IFS(D22="excellent",5,D22="good",4,D22="fair",3,D22="poor",2,D22="very poor",1))*(_xlfn.IFS(E22="yes",1,E22="no",0.6,E22="unknown",0.7))*(_xlfn.IFS(Table7[[#This Row],[EST %]]&gt;0.5,1,Table7[[#This Row],[EST %]]&lt;0.5,0.7))</f>
        <v>#N/A</v>
      </c>
      <c r="G22" s="26"/>
      <c r="H22" s="8"/>
      <c r="I22" s="8"/>
    </row>
    <row r="23" spans="1:9" ht="25.25" customHeight="1" x14ac:dyDescent="0.2">
      <c r="A23" s="92">
        <f>'1 Master Inventory'!A23</f>
        <v>0</v>
      </c>
      <c r="B23" s="94">
        <f>Table6[[#This Row],[Qty.]]</f>
        <v>0</v>
      </c>
      <c r="C23" s="125" t="e">
        <f ca="1">Table7[[#This Row],[EST %]]</f>
        <v>#DIV/0!</v>
      </c>
      <c r="D23" s="55"/>
      <c r="E23" s="75"/>
      <c r="F23" s="175" t="e" cm="1">
        <f t="array" aca="1" ref="F23" ca="1">(_xlfn.IFS(D23="excellent",5,D23="good",4,D23="fair",3,D23="poor",2,D23="very poor",1))*(_xlfn.IFS(E23="yes",1,E23="no",0.6,E23="unknown",0.7))*(_xlfn.IFS(Table7[[#This Row],[EST %]]&gt;0.5,1,Table7[[#This Row],[EST %]]&lt;0.5,0.7))</f>
        <v>#N/A</v>
      </c>
      <c r="G23" s="26"/>
      <c r="H23" s="8"/>
      <c r="I23" s="8"/>
    </row>
    <row r="24" spans="1:9" ht="25.25" customHeight="1" x14ac:dyDescent="0.2">
      <c r="A24" s="92">
        <f>'1 Master Inventory'!A24</f>
        <v>0</v>
      </c>
      <c r="B24" s="93">
        <f>'1 Master Inventory'!B24</f>
        <v>0</v>
      </c>
      <c r="C24" s="125" t="e">
        <f ca="1">Table7[[#This Row],[EST %]]</f>
        <v>#DIV/0!</v>
      </c>
      <c r="D24" s="55"/>
      <c r="E24" s="75"/>
      <c r="F24" s="175" t="e" cm="1">
        <f t="array" aca="1" ref="F24" ca="1">(_xlfn.IFS(D24="excellent",5,D24="good",4,D24="fair",3,D24="poor",2,D24="very poor",1))*(_xlfn.IFS(E24="yes",1,E24="no",0.6,E24="unknown",0.7))*(_xlfn.IFS(Table7[[#This Row],[EST %]]&gt;0.5,1,Table7[[#This Row],[EST %]]&lt;0.5,0.7))</f>
        <v>#N/A</v>
      </c>
      <c r="G24" s="24"/>
      <c r="H24" s="8"/>
      <c r="I24" s="8"/>
    </row>
    <row r="25" spans="1:9" ht="25.25" customHeight="1" x14ac:dyDescent="0.2">
      <c r="A25" s="92">
        <f>'1 Master Inventory'!A25</f>
        <v>0</v>
      </c>
      <c r="B25" s="94">
        <f>Table6[[#This Row],[Qty.]]</f>
        <v>0</v>
      </c>
      <c r="C25" s="125" t="e">
        <f ca="1">Table7[[#This Row],[EST %]]</f>
        <v>#DIV/0!</v>
      </c>
      <c r="D25" s="55"/>
      <c r="E25" s="75"/>
      <c r="F25" s="175" t="e" cm="1">
        <f t="array" aca="1" ref="F25" ca="1">(_xlfn.IFS(D25="excellent",5,D25="good",4,D25="fair",3,D25="poor",2,D25="very poor",1))*(_xlfn.IFS(E25="yes",1,E25="no",0.6,E25="unknown",0.7))*(_xlfn.IFS(Table7[[#This Row],[EST %]]&gt;0.5,1,Table7[[#This Row],[EST %]]&lt;0.5,0.7))</f>
        <v>#N/A</v>
      </c>
      <c r="G25" s="29"/>
      <c r="H25" s="8"/>
      <c r="I25" s="8"/>
    </row>
    <row r="26" spans="1:9" ht="25.25" customHeight="1" x14ac:dyDescent="0.2">
      <c r="A26" s="92">
        <f>'1 Master Inventory'!A26</f>
        <v>0</v>
      </c>
      <c r="B26" s="93">
        <f>'1 Master Inventory'!B26</f>
        <v>0</v>
      </c>
      <c r="C26" s="125" t="e">
        <f ca="1">Table7[[#This Row],[EST %]]</f>
        <v>#DIV/0!</v>
      </c>
      <c r="D26" s="55"/>
      <c r="E26" s="75"/>
      <c r="F26" s="175" t="e" cm="1">
        <f t="array" aca="1" ref="F26" ca="1">(_xlfn.IFS(D26="excellent",5,D26="good",4,D26="fair",3,D26="poor",2,D26="very poor",1))*(_xlfn.IFS(E26="yes",1,E26="no",0.6,E26="unknown",0.7))*(_xlfn.IFS(Table7[[#This Row],[EST %]]&gt;0.5,1,Table7[[#This Row],[EST %]]&lt;0.5,0.7))</f>
        <v>#N/A</v>
      </c>
      <c r="G26" s="26"/>
      <c r="H26" s="8"/>
      <c r="I26" s="8"/>
    </row>
    <row r="27" spans="1:9" ht="25.25" customHeight="1" x14ac:dyDescent="0.2">
      <c r="A27" s="92">
        <f>'1 Master Inventory'!A27</f>
        <v>0</v>
      </c>
      <c r="B27" s="94">
        <f>Table6[[#This Row],[Qty.]]</f>
        <v>0</v>
      </c>
      <c r="C27" s="125" t="e">
        <f ca="1">Table7[[#This Row],[EST %]]</f>
        <v>#DIV/0!</v>
      </c>
      <c r="D27" s="55"/>
      <c r="E27" s="75"/>
      <c r="F27" s="175" t="e" cm="1">
        <f t="array" aca="1" ref="F27" ca="1">(_xlfn.IFS(D27="excellent",5,D27="good",4,D27="fair",3,D27="poor",2,D27="very poor",1))*(_xlfn.IFS(E27="yes",1,E27="no",0.6,E27="unknown",0.7))*(_xlfn.IFS(Table7[[#This Row],[EST %]]&gt;0.5,1,Table7[[#This Row],[EST %]]&lt;0.5,0.7))</f>
        <v>#N/A</v>
      </c>
      <c r="G27" s="24"/>
      <c r="H27" s="8"/>
      <c r="I27" s="8"/>
    </row>
    <row r="28" spans="1:9" ht="25.25" customHeight="1" x14ac:dyDescent="0.2">
      <c r="A28" s="92">
        <f>'1 Master Inventory'!A28</f>
        <v>0</v>
      </c>
      <c r="B28" s="93">
        <f>'1 Master Inventory'!B28</f>
        <v>0</v>
      </c>
      <c r="C28" s="125" t="e">
        <f ca="1">Table7[[#This Row],[EST %]]</f>
        <v>#DIV/0!</v>
      </c>
      <c r="D28" s="55"/>
      <c r="E28" s="75"/>
      <c r="F28" s="175" t="e" cm="1">
        <f t="array" aca="1" ref="F28" ca="1">(_xlfn.IFS(D28="excellent",5,D28="good",4,D28="fair",3,D28="poor",2,D28="very poor",1))*(_xlfn.IFS(E28="yes",1,E28="no",0.6,E28="unknown",0.7))*(_xlfn.IFS(Table7[[#This Row],[EST %]]&gt;0.5,1,Table7[[#This Row],[EST %]]&lt;0.5,0.7))</f>
        <v>#N/A</v>
      </c>
      <c r="G28" s="29"/>
      <c r="H28" s="8"/>
      <c r="I28" s="8"/>
    </row>
    <row r="29" spans="1:9" ht="25.25" customHeight="1" x14ac:dyDescent="0.2">
      <c r="A29" s="92">
        <f>'1 Master Inventory'!A29</f>
        <v>0</v>
      </c>
      <c r="B29" s="94">
        <f>Table6[[#This Row],[Qty.]]</f>
        <v>0</v>
      </c>
      <c r="C29" s="125" t="e">
        <f ca="1">Table7[[#This Row],[EST %]]</f>
        <v>#DIV/0!</v>
      </c>
      <c r="D29" s="55"/>
      <c r="E29" s="75"/>
      <c r="F29" s="175" t="e" cm="1">
        <f t="array" aca="1" ref="F29" ca="1">(_xlfn.IFS(D29="excellent",5,D29="good",4,D29="fair",3,D29="poor",2,D29="very poor",1))*(_xlfn.IFS(E29="yes",1,E29="no",0.6,E29="unknown",0.7))*(_xlfn.IFS(Table7[[#This Row],[EST %]]&gt;0.5,1,Table7[[#This Row],[EST %]]&lt;0.5,0.7))</f>
        <v>#N/A</v>
      </c>
      <c r="G29" s="26"/>
      <c r="H29" s="8"/>
      <c r="I29" s="8"/>
    </row>
    <row r="30" spans="1:9" ht="25.25" customHeight="1" x14ac:dyDescent="0.2">
      <c r="A30" s="92">
        <f>'1 Master Inventory'!A30</f>
        <v>0</v>
      </c>
      <c r="B30" s="93">
        <f>'1 Master Inventory'!B30</f>
        <v>0</v>
      </c>
      <c r="C30" s="125" t="e">
        <f ca="1">Table7[[#This Row],[EST %]]</f>
        <v>#DIV/0!</v>
      </c>
      <c r="D30" s="55"/>
      <c r="E30" s="75"/>
      <c r="F30" s="175" t="e" cm="1">
        <f t="array" aca="1" ref="F30" ca="1">(_xlfn.IFS(D30="excellent",5,D30="good",4,D30="fair",3,D30="poor",2,D30="very poor",1))*(_xlfn.IFS(E30="yes",1,E30="no",0.6,E30="unknown",0.7))*(_xlfn.IFS(Table7[[#This Row],[EST %]]&gt;0.5,1,Table7[[#This Row],[EST %]]&lt;0.5,0.7))</f>
        <v>#N/A</v>
      </c>
      <c r="G30" s="24"/>
      <c r="H30" s="8"/>
      <c r="I30" s="8"/>
    </row>
    <row r="31" spans="1:9" ht="25.25" customHeight="1" x14ac:dyDescent="0.2">
      <c r="A31" s="92">
        <f>'1 Master Inventory'!A31</f>
        <v>0</v>
      </c>
      <c r="B31" s="94">
        <f>Table6[[#This Row],[Qty.]]</f>
        <v>0</v>
      </c>
      <c r="C31" s="125" t="e">
        <f ca="1">Table7[[#This Row],[EST %]]</f>
        <v>#DIV/0!</v>
      </c>
      <c r="D31" s="55"/>
      <c r="E31" s="75"/>
      <c r="F31" s="175" t="e" cm="1">
        <f t="array" aca="1" ref="F31" ca="1">(_xlfn.IFS(D31="excellent",5,D31="good",4,D31="fair",3,D31="poor",2,D31="very poor",1))*(_xlfn.IFS(E31="yes",1,E31="no",0.6,E31="unknown",0.7))*(_xlfn.IFS(Table7[[#This Row],[EST %]]&gt;0.5,1,Table7[[#This Row],[EST %]]&lt;0.5,0.7))</f>
        <v>#N/A</v>
      </c>
      <c r="G31" s="29"/>
      <c r="H31" s="8"/>
      <c r="I31" s="8"/>
    </row>
    <row r="32" spans="1:9" ht="25.25" customHeight="1" x14ac:dyDescent="0.2">
      <c r="A32" s="92">
        <f>'1 Master Inventory'!A32</f>
        <v>0</v>
      </c>
      <c r="B32" s="93">
        <f>'1 Master Inventory'!B32</f>
        <v>0</v>
      </c>
      <c r="C32" s="125" t="e">
        <f ca="1">Table7[[#This Row],[EST %]]</f>
        <v>#DIV/0!</v>
      </c>
      <c r="D32" s="55"/>
      <c r="E32" s="75"/>
      <c r="F32" s="175" t="e" cm="1">
        <f t="array" aca="1" ref="F32" ca="1">(_xlfn.IFS(D32="excellent",5,D32="good",4,D32="fair",3,D32="poor",2,D32="very poor",1))*(_xlfn.IFS(E32="yes",1,E32="no",0.6,E32="unknown",0.7))*(_xlfn.IFS(Table7[[#This Row],[EST %]]&gt;0.5,1,Table7[[#This Row],[EST %]]&lt;0.5,0.7))</f>
        <v>#N/A</v>
      </c>
      <c r="G32" s="26"/>
      <c r="H32" s="8"/>
      <c r="I32" s="8"/>
    </row>
    <row r="33" spans="1:9" ht="25.25" customHeight="1" x14ac:dyDescent="0.2">
      <c r="A33" s="92">
        <f>'1 Master Inventory'!A33</f>
        <v>0</v>
      </c>
      <c r="B33" s="94">
        <f>Table6[[#This Row],[Qty.]]</f>
        <v>0</v>
      </c>
      <c r="C33" s="125" t="e">
        <f ca="1">Table7[[#This Row],[EST %]]</f>
        <v>#DIV/0!</v>
      </c>
      <c r="D33" s="55"/>
      <c r="E33" s="75"/>
      <c r="F33" s="175" t="e" cm="1">
        <f t="array" aca="1" ref="F33" ca="1">(_xlfn.IFS(D33="excellent",5,D33="good",4,D33="fair",3,D33="poor",2,D33="very poor",1))*(_xlfn.IFS(E33="yes",1,E33="no",0.6,E33="unknown",0.7))*(_xlfn.IFS(Table7[[#This Row],[EST %]]&gt;0.5,1,Table7[[#This Row],[EST %]]&lt;0.5,0.7))</f>
        <v>#N/A</v>
      </c>
      <c r="G33" s="26"/>
      <c r="H33" s="8"/>
      <c r="I33" s="8"/>
    </row>
    <row r="34" spans="1:9" ht="25.25" customHeight="1" x14ac:dyDescent="0.2">
      <c r="A34" s="92">
        <f>'1 Master Inventory'!A34</f>
        <v>0</v>
      </c>
      <c r="B34" s="93">
        <f>'1 Master Inventory'!B34</f>
        <v>0</v>
      </c>
      <c r="C34" s="125" t="e">
        <f ca="1">Table7[[#This Row],[EST %]]</f>
        <v>#DIV/0!</v>
      </c>
      <c r="D34" s="55"/>
      <c r="E34" s="75"/>
      <c r="F34" s="175" t="e" cm="1">
        <f t="array" aca="1" ref="F34" ca="1">(_xlfn.IFS(D34="excellent",5,D34="good",4,D34="fair",3,D34="poor",2,D34="very poor",1))*(_xlfn.IFS(E34="yes",1,E34="no",0.6,E34="unknown",0.7))*(_xlfn.IFS(Table7[[#This Row],[EST %]]&gt;0.5,1,Table7[[#This Row],[EST %]]&lt;0.5,0.7))</f>
        <v>#N/A</v>
      </c>
      <c r="G34" s="26"/>
      <c r="H34" s="8"/>
      <c r="I34" s="8"/>
    </row>
    <row r="35" spans="1:9" ht="25.25" customHeight="1" x14ac:dyDescent="0.2">
      <c r="A35" s="92">
        <f>'1 Master Inventory'!A35</f>
        <v>0</v>
      </c>
      <c r="B35" s="94">
        <f>Table6[[#This Row],[Qty.]]</f>
        <v>0</v>
      </c>
      <c r="C35" s="125" t="e">
        <f ca="1">Table7[[#This Row],[EST %]]</f>
        <v>#DIV/0!</v>
      </c>
      <c r="D35" s="84"/>
      <c r="E35" s="75"/>
      <c r="F35" s="175" t="e" cm="1">
        <f t="array" aca="1" ref="F35" ca="1">(_xlfn.IFS(D35="excellent",5,D35="good",4,D35="fair",3,D35="poor",2,D35="very poor",1))*(_xlfn.IFS(E35="yes",1,E35="no",0.6,E35="unknown",0.7))*(_xlfn.IFS(Table7[[#This Row],[EST %]]&gt;0.5,1,Table7[[#This Row],[EST %]]&lt;0.5,0.7))</f>
        <v>#N/A</v>
      </c>
      <c r="G35" s="32"/>
      <c r="H35" s="8"/>
      <c r="I35" s="8"/>
    </row>
    <row r="36" spans="1:9" ht="25.25" customHeight="1" x14ac:dyDescent="0.2">
      <c r="A36" s="92">
        <f>'1 Master Inventory'!A36</f>
        <v>0</v>
      </c>
      <c r="B36" s="93">
        <f>'1 Master Inventory'!B36</f>
        <v>0</v>
      </c>
      <c r="C36" s="125" t="e">
        <f ca="1">Table7[[#This Row],[EST %]]</f>
        <v>#DIV/0!</v>
      </c>
      <c r="D36" s="84"/>
      <c r="E36" s="75"/>
      <c r="F36" s="175" t="e" cm="1">
        <f t="array" aca="1" ref="F36" ca="1">(_xlfn.IFS(D36="excellent",5,D36="good",4,D36="fair",3,D36="poor",2,D36="very poor",1))*(_xlfn.IFS(E36="yes",1,E36="no",0.6,E36="unknown",0.7))*(_xlfn.IFS(Table7[[#This Row],[EST %]]&gt;0.5,1,Table7[[#This Row],[EST %]]&lt;0.5,0.7))</f>
        <v>#N/A</v>
      </c>
      <c r="G36" s="32"/>
      <c r="H36" s="8"/>
      <c r="I36" s="8"/>
    </row>
    <row r="37" spans="1:9" ht="25.25" customHeight="1" x14ac:dyDescent="0.2">
      <c r="A37" s="92">
        <f>'1 Master Inventory'!A37</f>
        <v>0</v>
      </c>
      <c r="B37" s="94">
        <f>Table6[[#This Row],[Qty.]]</f>
        <v>0</v>
      </c>
      <c r="C37" s="125" t="e">
        <f ca="1">Table7[[#This Row],[EST %]]</f>
        <v>#DIV/0!</v>
      </c>
      <c r="D37" s="84"/>
      <c r="E37" s="75"/>
      <c r="F37" s="175" t="e" cm="1">
        <f t="array" aca="1" ref="F37" ca="1">(_xlfn.IFS(D37="excellent",5,D37="good",4,D37="fair",3,D37="poor",2,D37="very poor",1))*(_xlfn.IFS(E37="yes",1,E37="no",0.6,E37="unknown",0.7))*(_xlfn.IFS(Table7[[#This Row],[EST %]]&gt;0.5,1,Table7[[#This Row],[EST %]]&lt;0.5,0.7))</f>
        <v>#N/A</v>
      </c>
      <c r="G37" s="32"/>
      <c r="H37" s="8"/>
      <c r="I37" s="8"/>
    </row>
    <row r="38" spans="1:9" ht="25.25" customHeight="1" x14ac:dyDescent="0.2">
      <c r="A38" s="92">
        <f>'1 Master Inventory'!A38</f>
        <v>0</v>
      </c>
      <c r="B38" s="93">
        <f>'1 Master Inventory'!B38</f>
        <v>0</v>
      </c>
      <c r="C38" s="125" t="e">
        <f ca="1">Table7[[#This Row],[EST %]]</f>
        <v>#DIV/0!</v>
      </c>
      <c r="D38" s="86"/>
      <c r="E38" s="75"/>
      <c r="F38" s="175" t="e" cm="1">
        <f t="array" aca="1" ref="F38" ca="1">(_xlfn.IFS(D38="excellent",5,D38="good",4,D38="fair",3,D38="poor",2,D38="very poor",1))*(_xlfn.IFS(E38="yes",1,E38="no",0.6,E38="unknown",0.7))*(_xlfn.IFS(Table7[[#This Row],[EST %]]&gt;0.5,1,Table7[[#This Row],[EST %]]&lt;0.5,0.7))</f>
        <v>#N/A</v>
      </c>
      <c r="G38" s="36"/>
    </row>
    <row r="39" spans="1:9" ht="25.25" customHeight="1" x14ac:dyDescent="0.2">
      <c r="A39" s="92">
        <f>'1 Master Inventory'!A39</f>
        <v>0</v>
      </c>
      <c r="B39" s="94">
        <f>Table6[[#This Row],[Qty.]]</f>
        <v>0</v>
      </c>
      <c r="C39" s="125" t="e">
        <f ca="1">Table7[[#This Row],[EST %]]</f>
        <v>#DIV/0!</v>
      </c>
      <c r="D39" s="86"/>
      <c r="E39" s="75"/>
      <c r="F39" s="175" t="e" cm="1">
        <f t="array" aca="1" ref="F39" ca="1">(_xlfn.IFS(D39="excellent",5,D39="good",4,D39="fair",3,D39="poor",2,D39="very poor",1))*(_xlfn.IFS(E39="yes",1,E39="no",0.6,E39="unknown",0.7))*(_xlfn.IFS(Table7[[#This Row],[EST %]]&gt;0.5,1,Table7[[#This Row],[EST %]]&lt;0.5,0.7))</f>
        <v>#N/A</v>
      </c>
      <c r="G39" s="36"/>
    </row>
    <row r="40" spans="1:9" ht="25.25" customHeight="1" x14ac:dyDescent="0.2">
      <c r="A40" s="92">
        <f>'1 Master Inventory'!A40</f>
        <v>0</v>
      </c>
      <c r="B40" s="93">
        <f>'1 Master Inventory'!B40</f>
        <v>0</v>
      </c>
      <c r="C40" s="125" t="e">
        <f ca="1">Table7[[#This Row],[EST %]]</f>
        <v>#DIV/0!</v>
      </c>
      <c r="D40" s="124"/>
      <c r="E40" s="75"/>
      <c r="F40" s="175" t="e" cm="1">
        <f t="array" aca="1" ref="F40" ca="1">(_xlfn.IFS(D40="excellent",5,D40="good",4,D40="fair",3,D40="poor",2,D40="very poor",1))*(_xlfn.IFS(E40="yes",1,E40="no",0.6,E40="unknown",0.7))*(_xlfn.IFS(Table7[[#This Row],[EST %]]&gt;0.5,1,Table7[[#This Row],[EST %]]&lt;0.5,0.7))</f>
        <v>#N/A</v>
      </c>
      <c r="G40" s="33"/>
    </row>
    <row r="41" spans="1:9" ht="25.25" customHeight="1" x14ac:dyDescent="0.2">
      <c r="A41" s="92">
        <f>'1 Master Inventory'!A41</f>
        <v>0</v>
      </c>
      <c r="B41" s="94">
        <f>Table6[[#This Row],[Qty.]]</f>
        <v>0</v>
      </c>
      <c r="C41" s="125" t="e">
        <f ca="1">Table7[[#This Row],[EST %]]</f>
        <v>#DIV/0!</v>
      </c>
      <c r="D41" s="14"/>
      <c r="E41" s="75"/>
      <c r="F41" s="175" t="e" cm="1">
        <f t="array" aca="1" ref="F41" ca="1">(_xlfn.IFS(D41="excellent",5,D41="good",4,D41="fair",3,D41="poor",2,D41="very poor",1))*(_xlfn.IFS(E41="yes",1,E41="no",0.6,E41="unknown",0.7))*(_xlfn.IFS(Table7[[#This Row],[EST %]]&gt;0.5,1,Table7[[#This Row],[EST %]]&lt;0.5,0.7))</f>
        <v>#N/A</v>
      </c>
      <c r="G41" s="33"/>
    </row>
    <row r="42" spans="1:9" ht="25.25" customHeight="1" x14ac:dyDescent="0.2">
      <c r="A42" s="92">
        <f>'1 Master Inventory'!A42</f>
        <v>0</v>
      </c>
      <c r="B42" s="93">
        <f>'1 Master Inventory'!B42</f>
        <v>0</v>
      </c>
      <c r="C42" s="125" t="e">
        <f ca="1">Table7[[#This Row],[EST %]]</f>
        <v>#DIV/0!</v>
      </c>
      <c r="D42" s="14"/>
      <c r="E42" s="75"/>
      <c r="F42" s="175" t="e" cm="1">
        <f t="array" aca="1" ref="F42" ca="1">(_xlfn.IFS(D42="excellent",5,D42="good",4,D42="fair",3,D42="poor",2,D42="very poor",1))*(_xlfn.IFS(E42="yes",1,E42="no",0.6,E42="unknown",0.7))*(_xlfn.IFS(Table7[[#This Row],[EST %]]&gt;0.5,1,Table7[[#This Row],[EST %]]&lt;0.5,0.7))</f>
        <v>#N/A</v>
      </c>
      <c r="G42" s="43"/>
    </row>
    <row r="43" spans="1:9" ht="25.25" customHeight="1" x14ac:dyDescent="0.2">
      <c r="A43" s="92">
        <f>'1 Master Inventory'!A43</f>
        <v>0</v>
      </c>
      <c r="B43" s="94">
        <f>Table6[[#This Row],[Qty.]]</f>
        <v>0</v>
      </c>
      <c r="C43" s="125" t="e">
        <f ca="1">Table7[[#This Row],[EST %]]</f>
        <v>#DIV/0!</v>
      </c>
      <c r="D43" s="14"/>
      <c r="E43" s="75"/>
      <c r="F43" s="175" t="e" cm="1">
        <f t="array" aca="1" ref="F43" ca="1">(_xlfn.IFS(D43="excellent",5,D43="good",4,D43="fair",3,D43="poor",2,D43="very poor",1))*(_xlfn.IFS(E43="yes",1,E43="no",0.6,E43="unknown",0.7))*(_xlfn.IFS(Table7[[#This Row],[EST %]]&gt;0.5,1,Table7[[#This Row],[EST %]]&lt;0.5,0.7))</f>
        <v>#N/A</v>
      </c>
      <c r="G43" s="44"/>
    </row>
    <row r="44" spans="1:9" ht="25.25" customHeight="1" x14ac:dyDescent="0.2">
      <c r="A44" s="92">
        <f>'1 Master Inventory'!A44</f>
        <v>0</v>
      </c>
      <c r="B44" s="93">
        <f>'1 Master Inventory'!B44</f>
        <v>0</v>
      </c>
      <c r="C44" s="125" t="e">
        <f ca="1">Table7[[#This Row],[EST %]]</f>
        <v>#DIV/0!</v>
      </c>
      <c r="D44" s="14"/>
      <c r="E44" s="75"/>
      <c r="F44" s="175" t="e" cm="1">
        <f t="array" aca="1" ref="F44" ca="1">(_xlfn.IFS(D44="excellent",5,D44="good",4,D44="fair",3,D44="poor",2,D44="very poor",1))*(_xlfn.IFS(E44="yes",1,E44="no",0.6,E44="unknown",0.7))*(_xlfn.IFS(Table7[[#This Row],[EST %]]&gt;0.5,1,Table7[[#This Row],[EST %]]&lt;0.5,0.7))</f>
        <v>#N/A</v>
      </c>
      <c r="G44" s="44"/>
    </row>
    <row r="45" spans="1:9" ht="25.25" customHeight="1" x14ac:dyDescent="0.2">
      <c r="A45" s="92">
        <f>'1 Master Inventory'!A45</f>
        <v>0</v>
      </c>
      <c r="B45" s="94">
        <f>Table6[[#This Row],[Qty.]]</f>
        <v>0</v>
      </c>
      <c r="C45" s="125" t="e">
        <f ca="1">Table7[[#This Row],[EST %]]</f>
        <v>#DIV/0!</v>
      </c>
      <c r="D45" s="14"/>
      <c r="E45" s="75"/>
      <c r="F45" s="175" t="e" cm="1">
        <f t="array" aca="1" ref="F45" ca="1">(_xlfn.IFS(D45="excellent",5,D45="good",4,D45="fair",3,D45="poor",2,D45="very poor",1))*(_xlfn.IFS(E45="yes",1,E45="no",0.6,E45="unknown",0.7))*(_xlfn.IFS(Table7[[#This Row],[EST %]]&gt;0.5,1,Table7[[#This Row],[EST %]]&lt;0.5,0.7))</f>
        <v>#N/A</v>
      </c>
      <c r="G45" s="44"/>
    </row>
    <row r="46" spans="1:9" ht="25.25" customHeight="1" x14ac:dyDescent="0.2">
      <c r="A46" s="92">
        <f>'1 Master Inventory'!A46</f>
        <v>0</v>
      </c>
      <c r="B46" s="93">
        <f>'1 Master Inventory'!B46</f>
        <v>0</v>
      </c>
      <c r="C46" s="125" t="e">
        <f ca="1">Table7[[#This Row],[EST %]]</f>
        <v>#DIV/0!</v>
      </c>
      <c r="D46" s="86"/>
      <c r="E46" s="75"/>
      <c r="F46" s="175" t="e" cm="1">
        <f t="array" aca="1" ref="F46" ca="1">(_xlfn.IFS(D46="excellent",5,D46="good",4,D46="fair",3,D46="poor",2,D46="very poor",1))*(_xlfn.IFS(E46="yes",1,E46="no",0.6,E46="unknown",0.7))*(_xlfn.IFS(Table7[[#This Row],[EST %]]&gt;0.5,1,Table7[[#This Row],[EST %]]&lt;0.5,0.7))</f>
        <v>#N/A</v>
      </c>
      <c r="G46" s="36"/>
    </row>
    <row r="47" spans="1:9" ht="25.25" customHeight="1" x14ac:dyDescent="0.2">
      <c r="A47" s="92">
        <f>'1 Master Inventory'!A47</f>
        <v>0</v>
      </c>
      <c r="B47" s="94">
        <f>Table6[[#This Row],[Qty.]]</f>
        <v>0</v>
      </c>
      <c r="C47" s="125" t="e">
        <f ca="1">Table7[[#This Row],[EST %]]</f>
        <v>#DIV/0!</v>
      </c>
      <c r="D47" s="86"/>
      <c r="E47" s="75"/>
      <c r="F47" s="175" t="e" cm="1">
        <f t="array" aca="1" ref="F47" ca="1">(_xlfn.IFS(D47="excellent",5,D47="good",4,D47="fair",3,D47="poor",2,D47="very poor",1))*(_xlfn.IFS(E47="yes",1,E47="no",0.6,E47="unknown",0.7))*(_xlfn.IFS(Table7[[#This Row],[EST %]]&gt;0.5,1,Table7[[#This Row],[EST %]]&lt;0.5,0.7))</f>
        <v>#N/A</v>
      </c>
      <c r="G47" s="36"/>
    </row>
    <row r="48" spans="1:9" ht="25.25" customHeight="1" x14ac:dyDescent="0.2">
      <c r="A48" s="92">
        <f>'1 Master Inventory'!A48</f>
        <v>0</v>
      </c>
      <c r="B48" s="93">
        <f>'1 Master Inventory'!B48</f>
        <v>0</v>
      </c>
      <c r="C48" s="125" t="e">
        <f ca="1">Table7[[#This Row],[EST %]]</f>
        <v>#DIV/0!</v>
      </c>
      <c r="D48" s="86"/>
      <c r="E48" s="75"/>
      <c r="F48" s="175" t="e" cm="1">
        <f t="array" aca="1" ref="F48" ca="1">(_xlfn.IFS(D48="excellent",5,D48="good",4,D48="fair",3,D48="poor",2,D48="very poor",1))*(_xlfn.IFS(E48="yes",1,E48="no",0.6,E48="unknown",0.7))*(_xlfn.IFS(Table7[[#This Row],[EST %]]&gt;0.5,1,Table7[[#This Row],[EST %]]&lt;0.5,0.7))</f>
        <v>#N/A</v>
      </c>
      <c r="G48" s="36"/>
    </row>
    <row r="49" spans="1:7" ht="25.25" customHeight="1" x14ac:dyDescent="0.2">
      <c r="A49" s="92">
        <f>'1 Master Inventory'!A49</f>
        <v>0</v>
      </c>
      <c r="B49" s="94">
        <f>Table6[[#This Row],[Qty.]]</f>
        <v>0</v>
      </c>
      <c r="C49" s="125" t="e">
        <f ca="1">Table7[[#This Row],[EST %]]</f>
        <v>#DIV/0!</v>
      </c>
      <c r="D49" s="86"/>
      <c r="E49" s="75"/>
      <c r="F49" s="175" t="e" cm="1">
        <f t="array" aca="1" ref="F49" ca="1">(_xlfn.IFS(D49="excellent",5,D49="good",4,D49="fair",3,D49="poor",2,D49="very poor",1))*(_xlfn.IFS(E49="yes",1,E49="no",0.6,E49="unknown",0.7))*(_xlfn.IFS(Table7[[#This Row],[EST %]]&gt;0.5,1,Table7[[#This Row],[EST %]]&lt;0.5,0.7))</f>
        <v>#N/A</v>
      </c>
      <c r="G49" s="36"/>
    </row>
    <row r="50" spans="1:7" ht="25.25" customHeight="1" x14ac:dyDescent="0.2">
      <c r="A50" s="92">
        <f>'1 Master Inventory'!A50</f>
        <v>0</v>
      </c>
      <c r="B50" s="93">
        <f>'1 Master Inventory'!B50</f>
        <v>0</v>
      </c>
      <c r="C50" s="125" t="e">
        <f ca="1">Table7[[#This Row],[EST %]]</f>
        <v>#DIV/0!</v>
      </c>
      <c r="D50" s="124"/>
      <c r="E50" s="75"/>
      <c r="F50" s="175" t="e" cm="1">
        <f t="array" aca="1" ref="F50" ca="1">(_xlfn.IFS(D50="excellent",5,D50="good",4,D50="fair",3,D50="poor",2,D50="very poor",1))*(_xlfn.IFS(E50="yes",1,E50="no",0.6,E50="unknown",0.7))*(_xlfn.IFS(Table7[[#This Row],[EST %]]&gt;0.5,1,Table7[[#This Row],[EST %]]&lt;0.5,0.7))</f>
        <v>#N/A</v>
      </c>
      <c r="G50" s="33"/>
    </row>
    <row r="51" spans="1:7" ht="25.25" customHeight="1" x14ac:dyDescent="0.2">
      <c r="A51" s="92">
        <f>'1 Master Inventory'!A51</f>
        <v>0</v>
      </c>
      <c r="B51" s="94">
        <f>Table6[[#This Row],[Qty.]]</f>
        <v>0</v>
      </c>
      <c r="C51" s="125" t="e">
        <f ca="1">Table7[[#This Row],[EST %]]</f>
        <v>#DIV/0!</v>
      </c>
      <c r="D51" s="14"/>
      <c r="E51" s="75"/>
      <c r="F51" s="175" t="e" cm="1">
        <f t="array" aca="1" ref="F51" ca="1">(_xlfn.IFS(D51="excellent",5,D51="good",4,D51="fair",3,D51="poor",2,D51="very poor",1))*(_xlfn.IFS(E51="yes",1,E51="no",0.6,E51="unknown",0.7))*(_xlfn.IFS(Table7[[#This Row],[EST %]]&gt;0.5,1,Table7[[#This Row],[EST %]]&lt;0.5,0.7))</f>
        <v>#N/A</v>
      </c>
      <c r="G51" s="33"/>
    </row>
    <row r="52" spans="1:7" ht="25.25" customHeight="1" x14ac:dyDescent="0.2">
      <c r="A52" s="92">
        <f>'1 Master Inventory'!A52</f>
        <v>0</v>
      </c>
      <c r="B52" s="93">
        <f>'1 Master Inventory'!B52</f>
        <v>0</v>
      </c>
      <c r="C52" s="125" t="e">
        <f ca="1">Table7[[#This Row],[EST %]]</f>
        <v>#DIV/0!</v>
      </c>
      <c r="D52" s="14"/>
      <c r="E52" s="75"/>
      <c r="F52" s="175" t="e" cm="1">
        <f t="array" aca="1" ref="F52" ca="1">(_xlfn.IFS(D52="excellent",5,D52="good",4,D52="fair",3,D52="poor",2,D52="very poor",1))*(_xlfn.IFS(E52="yes",1,E52="no",0.6,E52="unknown",0.7))*(_xlfn.IFS(Table7[[#This Row],[EST %]]&gt;0.5,1,Table7[[#This Row],[EST %]]&lt;0.5,0.7))</f>
        <v>#N/A</v>
      </c>
      <c r="G52" s="43"/>
    </row>
    <row r="53" spans="1:7" ht="25.25" customHeight="1" x14ac:dyDescent="0.2">
      <c r="A53" s="92">
        <f>'1 Master Inventory'!A53</f>
        <v>0</v>
      </c>
      <c r="B53" s="94">
        <f>Table6[[#This Row],[Qty.]]</f>
        <v>0</v>
      </c>
      <c r="C53" s="125" t="e">
        <f ca="1">Table7[[#This Row],[EST %]]</f>
        <v>#DIV/0!</v>
      </c>
      <c r="D53" s="14"/>
      <c r="E53" s="75"/>
      <c r="F53" s="175" t="e" cm="1">
        <f t="array" aca="1" ref="F53" ca="1">(_xlfn.IFS(D53="excellent",5,D53="good",4,D53="fair",3,D53="poor",2,D53="very poor",1))*(_xlfn.IFS(E53="yes",1,E53="no",0.6,E53="unknown",0.7))*(_xlfn.IFS(Table7[[#This Row],[EST %]]&gt;0.5,1,Table7[[#This Row],[EST %]]&lt;0.5,0.7))</f>
        <v>#N/A</v>
      </c>
      <c r="G53" s="44"/>
    </row>
    <row r="54" spans="1:7" ht="25.25" customHeight="1" x14ac:dyDescent="0.2">
      <c r="A54" s="92">
        <f>'1 Master Inventory'!A54</f>
        <v>0</v>
      </c>
      <c r="B54" s="93">
        <f>'1 Master Inventory'!B54</f>
        <v>0</v>
      </c>
      <c r="C54" s="125" t="e">
        <f ca="1">Table7[[#This Row],[EST %]]</f>
        <v>#DIV/0!</v>
      </c>
      <c r="D54" s="14"/>
      <c r="E54" s="75"/>
      <c r="F54" s="175" t="e" cm="1">
        <f t="array" aca="1" ref="F54" ca="1">(_xlfn.IFS(D54="excellent",5,D54="good",4,D54="fair",3,D54="poor",2,D54="very poor",1))*(_xlfn.IFS(E54="yes",1,E54="no",0.6,E54="unknown",0.7))*(_xlfn.IFS(Table7[[#This Row],[EST %]]&gt;0.5,1,Table7[[#This Row],[EST %]]&lt;0.5,0.7))</f>
        <v>#N/A</v>
      </c>
      <c r="G54" s="44"/>
    </row>
    <row r="55" spans="1:7" ht="25.25" customHeight="1" x14ac:dyDescent="0.2">
      <c r="A55" s="92">
        <f>'1 Master Inventory'!A55</f>
        <v>0</v>
      </c>
      <c r="B55" s="94">
        <f>Table6[[#This Row],[Qty.]]</f>
        <v>0</v>
      </c>
      <c r="C55" s="125" t="e">
        <f ca="1">Table7[[#This Row],[EST %]]</f>
        <v>#DIV/0!</v>
      </c>
      <c r="D55" s="14"/>
      <c r="E55" s="75"/>
      <c r="F55" s="175" t="e" cm="1">
        <f t="array" aca="1" ref="F55" ca="1">(_xlfn.IFS(D55="excellent",5,D55="good",4,D55="fair",3,D55="poor",2,D55="very poor",1))*(_xlfn.IFS(E55="yes",1,E55="no",0.6,E55="unknown",0.7))*(_xlfn.IFS(Table7[[#This Row],[EST %]]&gt;0.5,1,Table7[[#This Row],[EST %]]&lt;0.5,0.7))</f>
        <v>#N/A</v>
      </c>
      <c r="G55" s="44"/>
    </row>
    <row r="56" spans="1:7" ht="25.25" customHeight="1" x14ac:dyDescent="0.2">
      <c r="A56" s="92">
        <f>'1 Master Inventory'!A56</f>
        <v>0</v>
      </c>
      <c r="B56" s="93">
        <f>'1 Master Inventory'!B56</f>
        <v>0</v>
      </c>
      <c r="C56" s="125" t="e">
        <f ca="1">Table7[[#This Row],[EST %]]</f>
        <v>#DIV/0!</v>
      </c>
      <c r="D56" s="14"/>
      <c r="E56" s="75"/>
      <c r="F56" s="175" t="e" cm="1">
        <f t="array" aca="1" ref="F56" ca="1">(_xlfn.IFS(D56="excellent",5,D56="good",4,D56="fair",3,D56="poor",2,D56="very poor",1))*(_xlfn.IFS(E56="yes",1,E56="no",0.6,E56="unknown",0.7))*(_xlfn.IFS(Table7[[#This Row],[EST %]]&gt;0.5,1,Table7[[#This Row],[EST %]]&lt;0.5,0.7))</f>
        <v>#N/A</v>
      </c>
      <c r="G56" s="44"/>
    </row>
    <row r="57" spans="1:7" ht="25.25" customHeight="1" x14ac:dyDescent="0.2">
      <c r="A57" s="92">
        <f>'1 Master Inventory'!A57</f>
        <v>0</v>
      </c>
      <c r="B57" s="94">
        <f>Table6[[#This Row],[Qty.]]</f>
        <v>0</v>
      </c>
      <c r="C57" s="125" t="e">
        <f ca="1">Table7[[#This Row],[EST %]]</f>
        <v>#DIV/0!</v>
      </c>
      <c r="D57" s="14"/>
      <c r="E57" s="75"/>
      <c r="F57" s="175" t="e" cm="1">
        <f t="array" aca="1" ref="F57" ca="1">(_xlfn.IFS(D57="excellent",5,D57="good",4,D57="fair",3,D57="poor",2,D57="very poor",1))*(_xlfn.IFS(E57="yes",1,E57="no",0.6,E57="unknown",0.7))*(_xlfn.IFS(Table7[[#This Row],[EST %]]&gt;0.5,1,Table7[[#This Row],[EST %]]&lt;0.5,0.7))</f>
        <v>#N/A</v>
      </c>
      <c r="G57" s="44"/>
    </row>
    <row r="58" spans="1:7" ht="25.25" customHeight="1" x14ac:dyDescent="0.2">
      <c r="A58" s="92">
        <f>'1 Master Inventory'!A58</f>
        <v>0</v>
      </c>
      <c r="B58" s="93">
        <f>'1 Master Inventory'!B58</f>
        <v>0</v>
      </c>
      <c r="C58" s="125" t="e">
        <f ca="1">Table7[[#This Row],[EST %]]</f>
        <v>#DIV/0!</v>
      </c>
      <c r="D58" s="86"/>
      <c r="E58" s="75"/>
      <c r="F58" s="175" t="e" cm="1">
        <f t="array" aca="1" ref="F58" ca="1">(_xlfn.IFS(D58="excellent",5,D58="good",4,D58="fair",3,D58="poor",2,D58="very poor",1))*(_xlfn.IFS(E58="yes",1,E58="no",0.6,E58="unknown",0.7))*(_xlfn.IFS(Table7[[#This Row],[EST %]]&gt;0.5,1,Table7[[#This Row],[EST %]]&lt;0.5,0.7))</f>
        <v>#N/A</v>
      </c>
      <c r="G58" s="36"/>
    </row>
    <row r="59" spans="1:7" ht="25.25" customHeight="1" x14ac:dyDescent="0.2">
      <c r="A59" s="92">
        <f>'1 Master Inventory'!A59</f>
        <v>0</v>
      </c>
      <c r="B59" s="94">
        <f>Table6[[#This Row],[Qty.]]</f>
        <v>0</v>
      </c>
      <c r="C59" s="125" t="e">
        <f ca="1">Table7[[#This Row],[EST %]]</f>
        <v>#DIV/0!</v>
      </c>
      <c r="D59" s="86"/>
      <c r="E59" s="75"/>
      <c r="F59" s="175" t="e" cm="1">
        <f t="array" aca="1" ref="F59" ca="1">(_xlfn.IFS(D59="excellent",5,D59="good",4,D59="fair",3,D59="poor",2,D59="very poor",1))*(_xlfn.IFS(E59="yes",1,E59="no",0.6,E59="unknown",0.7))*(_xlfn.IFS(Table7[[#This Row],[EST %]]&gt;0.5,1,Table7[[#This Row],[EST %]]&lt;0.5,0.7))</f>
        <v>#N/A</v>
      </c>
      <c r="G59" s="36"/>
    </row>
    <row r="60" spans="1:7" ht="25.25" customHeight="1" x14ac:dyDescent="0.2">
      <c r="A60" s="92">
        <f>'1 Master Inventory'!A60</f>
        <v>0</v>
      </c>
      <c r="B60" s="93">
        <f>'1 Master Inventory'!B60</f>
        <v>0</v>
      </c>
      <c r="C60" s="125" t="e">
        <f ca="1">Table7[[#This Row],[EST %]]</f>
        <v>#DIV/0!</v>
      </c>
      <c r="D60" s="124"/>
      <c r="E60" s="75"/>
      <c r="F60" s="175" t="e" cm="1">
        <f t="array" aca="1" ref="F60" ca="1">(_xlfn.IFS(D60="excellent",5,D60="good",4,D60="fair",3,D60="poor",2,D60="very poor",1))*(_xlfn.IFS(E60="yes",1,E60="no",0.6,E60="unknown",0.7))*(_xlfn.IFS(Table7[[#This Row],[EST %]]&gt;0.5,1,Table7[[#This Row],[EST %]]&lt;0.5,0.7))</f>
        <v>#N/A</v>
      </c>
      <c r="G60" s="38"/>
    </row>
    <row r="61" spans="1:7" ht="25.25" customHeight="1" x14ac:dyDescent="0.2">
      <c r="A61" s="92">
        <f>'1 Master Inventory'!A61</f>
        <v>0</v>
      </c>
      <c r="B61" s="94">
        <f>Table6[[#This Row],[Qty.]]</f>
        <v>0</v>
      </c>
      <c r="C61" s="125" t="e">
        <f ca="1">Table7[[#This Row],[EST %]]</f>
        <v>#DIV/0!</v>
      </c>
      <c r="D61" s="14"/>
      <c r="E61" s="75"/>
      <c r="F61" s="175" t="e" cm="1">
        <f t="array" aca="1" ref="F61" ca="1">(_xlfn.IFS(D61="excellent",5,D61="good",4,D61="fair",3,D61="poor",2,D61="very poor",1))*(_xlfn.IFS(E61="yes",1,E61="no",0.6,E61="unknown",0.7))*(_xlfn.IFS(Table7[[#This Row],[EST %]]&gt;0.5,1,Table7[[#This Row],[EST %]]&lt;0.5,0.7))</f>
        <v>#N/A</v>
      </c>
      <c r="G61" s="33"/>
    </row>
    <row r="62" spans="1:7" ht="25.25" customHeight="1" x14ac:dyDescent="0.2">
      <c r="A62" s="92">
        <f>'1 Master Inventory'!A62</f>
        <v>0</v>
      </c>
      <c r="B62" s="93">
        <f>'1 Master Inventory'!B62</f>
        <v>0</v>
      </c>
      <c r="C62" s="125" t="e">
        <f ca="1">Table7[[#This Row],[EST %]]</f>
        <v>#DIV/0!</v>
      </c>
      <c r="D62" s="14"/>
      <c r="E62" s="75"/>
      <c r="F62" s="175" t="e" cm="1">
        <f t="array" aca="1" ref="F62" ca="1">(_xlfn.IFS(D62="excellent",5,D62="good",4,D62="fair",3,D62="poor",2,D62="very poor",1))*(_xlfn.IFS(E62="yes",1,E62="no",0.6,E62="unknown",0.7))*(_xlfn.IFS(Table7[[#This Row],[EST %]]&gt;0.5,1,Table7[[#This Row],[EST %]]&lt;0.5,0.7))</f>
        <v>#N/A</v>
      </c>
      <c r="G62" s="43"/>
    </row>
    <row r="63" spans="1:7" ht="25.25" customHeight="1" x14ac:dyDescent="0.2">
      <c r="A63" s="92">
        <f>'1 Master Inventory'!A63</f>
        <v>0</v>
      </c>
      <c r="B63" s="94">
        <f>Table6[[#This Row],[Qty.]]</f>
        <v>0</v>
      </c>
      <c r="C63" s="125" t="e">
        <f ca="1">Table7[[#This Row],[EST %]]</f>
        <v>#DIV/0!</v>
      </c>
      <c r="D63" s="14"/>
      <c r="E63" s="75"/>
      <c r="F63" s="175" t="e" cm="1">
        <f t="array" aca="1" ref="F63" ca="1">(_xlfn.IFS(D63="excellent",5,D63="good",4,D63="fair",3,D63="poor",2,D63="very poor",1))*(_xlfn.IFS(E63="yes",1,E63="no",0.6,E63="unknown",0.7))*(_xlfn.IFS(Table7[[#This Row],[EST %]]&gt;0.5,1,Table7[[#This Row],[EST %]]&lt;0.5,0.7))</f>
        <v>#N/A</v>
      </c>
      <c r="G63" s="44"/>
    </row>
    <row r="64" spans="1:7" ht="25.25" customHeight="1" x14ac:dyDescent="0.2">
      <c r="A64" s="92">
        <f>'1 Master Inventory'!A64</f>
        <v>0</v>
      </c>
      <c r="B64" s="93">
        <f>'1 Master Inventory'!B64</f>
        <v>0</v>
      </c>
      <c r="C64" s="125" t="e">
        <f ca="1">Table7[[#This Row],[EST %]]</f>
        <v>#DIV/0!</v>
      </c>
      <c r="D64" s="86"/>
      <c r="E64" s="75"/>
      <c r="F64" s="175" t="e" cm="1">
        <f t="array" aca="1" ref="F64" ca="1">(_xlfn.IFS(D64="excellent",5,D64="good",4,D64="fair",3,D64="poor",2,D64="very poor",1))*(_xlfn.IFS(E64="yes",1,E64="no",0.6,E64="unknown",0.7))*(_xlfn.IFS(Table7[[#This Row],[EST %]]&gt;0.5,1,Table7[[#This Row],[EST %]]&lt;0.5,0.7))</f>
        <v>#N/A</v>
      </c>
      <c r="G64" s="36"/>
    </row>
    <row r="65" spans="1:7" ht="25.25" customHeight="1" x14ac:dyDescent="0.2">
      <c r="A65" s="92">
        <f>'1 Master Inventory'!A65</f>
        <v>0</v>
      </c>
      <c r="B65" s="94">
        <f>Table6[[#This Row],[Qty.]]</f>
        <v>0</v>
      </c>
      <c r="C65" s="125" t="e">
        <f ca="1">Table7[[#This Row],[EST %]]</f>
        <v>#DIV/0!</v>
      </c>
      <c r="D65" s="124"/>
      <c r="E65" s="75"/>
      <c r="F65" s="175" t="e" cm="1">
        <f t="array" aca="1" ref="F65" ca="1">(_xlfn.IFS(D65="excellent",5,D65="good",4,D65="fair",3,D65="poor",2,D65="very poor",1))*(_xlfn.IFS(E65="yes",1,E65="no",0.6,E65="unknown",0.7))*(_xlfn.IFS(Table7[[#This Row],[EST %]]&gt;0.5,1,Table7[[#This Row],[EST %]]&lt;0.5,0.7))</f>
        <v>#N/A</v>
      </c>
      <c r="G65" s="38"/>
    </row>
    <row r="66" spans="1:7" ht="25.25" customHeight="1" x14ac:dyDescent="0.2">
      <c r="A66" s="92">
        <f>'1 Master Inventory'!A66</f>
        <v>0</v>
      </c>
      <c r="B66" s="93">
        <f>'1 Master Inventory'!B66</f>
        <v>0</v>
      </c>
      <c r="C66" s="125" t="e">
        <f ca="1">Table7[[#This Row],[EST %]]</f>
        <v>#DIV/0!</v>
      </c>
      <c r="D66" s="14"/>
      <c r="E66" s="75"/>
      <c r="F66" s="175" t="e" cm="1">
        <f t="array" aca="1" ref="F66" ca="1">(_xlfn.IFS(D66="excellent",5,D66="good",4,D66="fair",3,D66="poor",2,D66="very poor",1))*(_xlfn.IFS(E66="yes",1,E66="no",0.6,E66="unknown",0.7))*(_xlfn.IFS(Table7[[#This Row],[EST %]]&gt;0.5,1,Table7[[#This Row],[EST %]]&lt;0.5,0.7))</f>
        <v>#N/A</v>
      </c>
      <c r="G66" s="33"/>
    </row>
    <row r="67" spans="1:7" ht="25.25" customHeight="1" x14ac:dyDescent="0.25">
      <c r="A67" s="92">
        <f>'1 Master Inventory'!A67</f>
        <v>0</v>
      </c>
      <c r="B67" s="94">
        <f>Table6[[#This Row],[Qty.]]</f>
        <v>0</v>
      </c>
      <c r="C67" s="125" t="e">
        <f ca="1">Table7[[#This Row],[EST %]]</f>
        <v>#DIV/0!</v>
      </c>
      <c r="D67" s="14"/>
      <c r="E67" s="75"/>
      <c r="F67" s="175" t="e" cm="1">
        <f t="array" aca="1" ref="F67" ca="1">(_xlfn.IFS(D67="excellent",5,D67="good",4,D67="fair",3,D67="poor",2,D67="very poor",1))*(_xlfn.IFS(E67="yes",1,E67="no",0.6,E67="unknown",0.7))*(_xlfn.IFS(Table7[[#This Row],[EST %]]&gt;0.5,1,Table7[[#This Row],[EST %]]&lt;0.5,0.7))</f>
        <v>#N/A</v>
      </c>
      <c r="G67" s="46"/>
    </row>
    <row r="68" spans="1:7" ht="25.25" customHeight="1" x14ac:dyDescent="0.25">
      <c r="A68" s="92">
        <f>'1 Master Inventory'!A68</f>
        <v>0</v>
      </c>
      <c r="B68" s="93">
        <f>'1 Master Inventory'!B68</f>
        <v>0</v>
      </c>
      <c r="C68" s="125" t="e">
        <f ca="1">Table7[[#This Row],[EST %]]</f>
        <v>#DIV/0!</v>
      </c>
      <c r="D68" s="14"/>
      <c r="E68" s="75"/>
      <c r="F68" s="175" t="e" cm="1">
        <f t="array" aca="1" ref="F68" ca="1">(_xlfn.IFS(D68="excellent",5,D68="good",4,D68="fair",3,D68="poor",2,D68="very poor",1))*(_xlfn.IFS(E68="yes",1,E68="no",0.6,E68="unknown",0.7))*(_xlfn.IFS(Table7[[#This Row],[EST %]]&gt;0.5,1,Table7[[#This Row],[EST %]]&lt;0.5,0.7))</f>
        <v>#N/A</v>
      </c>
      <c r="G68" s="48"/>
    </row>
    <row r="69" spans="1:7" ht="25.25" customHeight="1" x14ac:dyDescent="0.2">
      <c r="A69" s="92">
        <f>'1 Master Inventory'!A69</f>
        <v>0</v>
      </c>
      <c r="B69" s="94">
        <f>Table6[[#This Row],[Qty.]]</f>
        <v>0</v>
      </c>
      <c r="C69" s="125" t="e">
        <f ca="1">Table7[[#This Row],[EST %]]</f>
        <v>#DIV/0!</v>
      </c>
      <c r="E69" s="75"/>
      <c r="F69" s="175" t="e" cm="1">
        <f t="array" aca="1" ref="F69" ca="1">(_xlfn.IFS(D69="excellent",5,D69="good",4,D69="fair",3,D69="poor",2,D69="very poor",1))*(_xlfn.IFS(E69="yes",1,E69="no",0.6,E69="unknown",0.7))*(_xlfn.IFS(Table7[[#This Row],[EST %]]&gt;0.5,1,Table7[[#This Row],[EST %]]&lt;0.5,0.7))</f>
        <v>#N/A</v>
      </c>
    </row>
    <row r="70" spans="1:7" ht="25.25" customHeight="1" x14ac:dyDescent="0.2">
      <c r="A70" s="92">
        <f>'1 Master Inventory'!A70</f>
        <v>0</v>
      </c>
      <c r="B70" s="93">
        <f>'1 Master Inventory'!B70</f>
        <v>0</v>
      </c>
      <c r="C70" s="125" t="e">
        <f ca="1">Table7[[#This Row],[EST %]]</f>
        <v>#DIV/0!</v>
      </c>
      <c r="E70" s="75"/>
      <c r="F70" s="175" t="e" cm="1">
        <f t="array" aca="1" ref="F70" ca="1">(_xlfn.IFS(D70="excellent",5,D70="good",4,D70="fair",3,D70="poor",2,D70="very poor",1))*(_xlfn.IFS(E70="yes",1,E70="no",0.6,E70="unknown",0.7))*(_xlfn.IFS(Table7[[#This Row],[EST %]]&gt;0.5,1,Table7[[#This Row],[EST %]]&lt;0.5,0.7))</f>
        <v>#N/A</v>
      </c>
    </row>
    <row r="71" spans="1:7" ht="25.25" customHeight="1" x14ac:dyDescent="0.2">
      <c r="A71" s="92">
        <f>'1 Master Inventory'!A71</f>
        <v>0</v>
      </c>
      <c r="B71" s="94">
        <f>Table6[[#This Row],[Qty.]]</f>
        <v>0</v>
      </c>
      <c r="C71" s="125" t="e">
        <f ca="1">Table7[[#This Row],[EST %]]</f>
        <v>#DIV/0!</v>
      </c>
      <c r="E71" s="75"/>
      <c r="F71" s="175" t="e" cm="1">
        <f t="array" aca="1" ref="F71" ca="1">(_xlfn.IFS(D71="excellent",5,D71="good",4,D71="fair",3,D71="poor",2,D71="very poor",1))*(_xlfn.IFS(E71="yes",1,E71="no",0.6,E71="unknown",0.7))*(_xlfn.IFS(Table7[[#This Row],[EST %]]&gt;0.5,1,Table7[[#This Row],[EST %]]&lt;0.5,0.7))</f>
        <v>#N/A</v>
      </c>
    </row>
    <row r="72" spans="1:7" ht="25.25" customHeight="1" x14ac:dyDescent="0.2">
      <c r="A72" s="92">
        <f>'1 Master Inventory'!A72</f>
        <v>0</v>
      </c>
      <c r="B72" s="93">
        <f>'1 Master Inventory'!B72</f>
        <v>0</v>
      </c>
      <c r="C72" s="125" t="e">
        <f ca="1">Table7[[#This Row],[EST %]]</f>
        <v>#DIV/0!</v>
      </c>
      <c r="E72" s="75"/>
      <c r="F72" s="175" t="e" cm="1">
        <f t="array" aca="1" ref="F72" ca="1">(_xlfn.IFS(D72="excellent",5,D72="good",4,D72="fair",3,D72="poor",2,D72="very poor",1))*(_xlfn.IFS(E72="yes",1,E72="no",0.6,E72="unknown",0.7))*(_xlfn.IFS(Table7[[#This Row],[EST %]]&gt;0.5,1,Table7[[#This Row],[EST %]]&lt;0.5,0.7))</f>
        <v>#N/A</v>
      </c>
    </row>
    <row r="73" spans="1:7" ht="25.25" customHeight="1" x14ac:dyDescent="0.2">
      <c r="A73" s="92">
        <f>'1 Master Inventory'!A73</f>
        <v>0</v>
      </c>
      <c r="B73" s="94">
        <f>Table6[[#This Row],[Qty.]]</f>
        <v>0</v>
      </c>
      <c r="C73" s="125" t="e">
        <f ca="1">Table7[[#This Row],[EST %]]</f>
        <v>#DIV/0!</v>
      </c>
      <c r="E73" s="75"/>
      <c r="F73" s="175" t="e" cm="1">
        <f t="array" aca="1" ref="F73" ca="1">(_xlfn.IFS(D73="excellent",5,D73="good",4,D73="fair",3,D73="poor",2,D73="very poor",1))*(_xlfn.IFS(E73="yes",1,E73="no",0.6,E73="unknown",0.7))*(_xlfn.IFS(Table7[[#This Row],[EST %]]&gt;0.5,1,Table7[[#This Row],[EST %]]&lt;0.5,0.7))</f>
        <v>#N/A</v>
      </c>
    </row>
    <row r="74" spans="1:7" ht="25.25" customHeight="1" x14ac:dyDescent="0.2">
      <c r="A74" s="92">
        <f>'1 Master Inventory'!A74</f>
        <v>0</v>
      </c>
      <c r="B74" s="93">
        <f>'1 Master Inventory'!B74</f>
        <v>0</v>
      </c>
      <c r="C74" s="125" t="e">
        <f ca="1">Table7[[#This Row],[EST %]]</f>
        <v>#DIV/0!</v>
      </c>
      <c r="E74" s="75"/>
      <c r="F74" s="175" t="e" cm="1">
        <f t="array" aca="1" ref="F74" ca="1">(_xlfn.IFS(D74="excellent",5,D74="good",4,D74="fair",3,D74="poor",2,D74="very poor",1))*(_xlfn.IFS(E74="yes",1,E74="no",0.6,E74="unknown",0.7))*(_xlfn.IFS(Table7[[#This Row],[EST %]]&gt;0.5,1,Table7[[#This Row],[EST %]]&lt;0.5,0.7))</f>
        <v>#N/A</v>
      </c>
    </row>
    <row r="75" spans="1:7" ht="25.25" customHeight="1" x14ac:dyDescent="0.2">
      <c r="A75" s="92">
        <f>'1 Master Inventory'!A75</f>
        <v>0</v>
      </c>
      <c r="B75" s="94">
        <f>Table6[[#This Row],[Qty.]]</f>
        <v>0</v>
      </c>
      <c r="C75" s="125" t="e">
        <f ca="1">Table7[[#This Row],[EST %]]</f>
        <v>#DIV/0!</v>
      </c>
      <c r="E75" s="75"/>
      <c r="F75" s="175" t="e" cm="1">
        <f t="array" aca="1" ref="F75" ca="1">(_xlfn.IFS(D75="excellent",5,D75="good",4,D75="fair",3,D75="poor",2,D75="very poor",1))*(_xlfn.IFS(E75="yes",1,E75="no",0.6,E75="unknown",0.7))*(_xlfn.IFS(Table7[[#This Row],[EST %]]&gt;0.5,1,Table7[[#This Row],[EST %]]&lt;0.5,0.7))</f>
        <v>#N/A</v>
      </c>
    </row>
    <row r="76" spans="1:7" ht="25.25" customHeight="1" x14ac:dyDescent="0.2">
      <c r="A76" s="92">
        <f>'1 Master Inventory'!A76</f>
        <v>0</v>
      </c>
      <c r="B76" s="93">
        <f>'1 Master Inventory'!B76</f>
        <v>0</v>
      </c>
      <c r="C76" s="125" t="e">
        <f ca="1">Table7[[#This Row],[EST %]]</f>
        <v>#DIV/0!</v>
      </c>
      <c r="E76" s="75"/>
      <c r="F76" s="175" t="e" cm="1">
        <f t="array" aca="1" ref="F76" ca="1">(_xlfn.IFS(D76="excellent",5,D76="good",4,D76="fair",3,D76="poor",2,D76="very poor",1))*(_xlfn.IFS(E76="yes",1,E76="no",0.6,E76="unknown",0.7))*(_xlfn.IFS(Table7[[#This Row],[EST %]]&gt;0.5,1,Table7[[#This Row],[EST %]]&lt;0.5,0.7))</f>
        <v>#N/A</v>
      </c>
    </row>
    <row r="77" spans="1:7" ht="25.25" customHeight="1" x14ac:dyDescent="0.2">
      <c r="A77" s="92">
        <f>'1 Master Inventory'!A77</f>
        <v>0</v>
      </c>
      <c r="B77" s="94">
        <f>Table6[[#This Row],[Qty.]]</f>
        <v>0</v>
      </c>
      <c r="C77" s="125" t="e">
        <f ca="1">Table7[[#This Row],[EST %]]</f>
        <v>#DIV/0!</v>
      </c>
      <c r="E77" s="75"/>
      <c r="F77" s="175" t="e" cm="1">
        <f t="array" aca="1" ref="F77" ca="1">(_xlfn.IFS(D77="excellent",5,D77="good",4,D77="fair",3,D77="poor",2,D77="very poor",1))*(_xlfn.IFS(E77="yes",1,E77="no",0.6,E77="unknown",0.7))*(_xlfn.IFS(Table7[[#This Row],[EST %]]&gt;0.5,1,Table7[[#This Row],[EST %]]&lt;0.5,0.7))</f>
        <v>#N/A</v>
      </c>
    </row>
    <row r="78" spans="1:7" ht="25.25" customHeight="1" x14ac:dyDescent="0.2">
      <c r="A78" s="92">
        <f>'1 Master Inventory'!A78</f>
        <v>0</v>
      </c>
      <c r="B78" s="93">
        <f>'1 Master Inventory'!B78</f>
        <v>0</v>
      </c>
      <c r="C78" s="125" t="e">
        <f ca="1">Table7[[#This Row],[EST %]]</f>
        <v>#DIV/0!</v>
      </c>
      <c r="E78" s="75"/>
      <c r="F78" s="175" t="e" cm="1">
        <f t="array" aca="1" ref="F78" ca="1">(_xlfn.IFS(D78="excellent",5,D78="good",4,D78="fair",3,D78="poor",2,D78="very poor",1))*(_xlfn.IFS(E78="yes",1,E78="no",0.6,E78="unknown",0.7))*(_xlfn.IFS(Table7[[#This Row],[EST %]]&gt;0.5,1,Table7[[#This Row],[EST %]]&lt;0.5,0.7))</f>
        <v>#N/A</v>
      </c>
    </row>
    <row r="79" spans="1:7" ht="25.25" customHeight="1" x14ac:dyDescent="0.2">
      <c r="A79" s="92">
        <f>'1 Master Inventory'!A79</f>
        <v>0</v>
      </c>
      <c r="B79" s="94">
        <f>Table6[[#This Row],[Qty.]]</f>
        <v>0</v>
      </c>
      <c r="C79" s="125" t="e">
        <f ca="1">Table7[[#This Row],[EST %]]</f>
        <v>#DIV/0!</v>
      </c>
      <c r="E79" s="75"/>
      <c r="F79" s="175" t="e" cm="1">
        <f t="array" aca="1" ref="F79" ca="1">(_xlfn.IFS(D79="excellent",5,D79="good",4,D79="fair",3,D79="poor",2,D79="very poor",1))*(_xlfn.IFS(E79="yes",1,E79="no",0.6,E79="unknown",0.7))*(_xlfn.IFS(Table7[[#This Row],[EST %]]&gt;0.5,1,Table7[[#This Row],[EST %]]&lt;0.5,0.7))</f>
        <v>#N/A</v>
      </c>
    </row>
    <row r="80" spans="1:7" ht="25.25" customHeight="1" x14ac:dyDescent="0.2">
      <c r="A80" s="92">
        <f>'1 Master Inventory'!A80</f>
        <v>0</v>
      </c>
      <c r="B80" s="93">
        <f>'1 Master Inventory'!B80</f>
        <v>0</v>
      </c>
      <c r="C80" s="125" t="e">
        <f ca="1">Table7[[#This Row],[EST %]]</f>
        <v>#DIV/0!</v>
      </c>
      <c r="E80" s="75"/>
      <c r="F80" s="175" t="e" cm="1">
        <f t="array" aca="1" ref="F80" ca="1">(_xlfn.IFS(D80="excellent",5,D80="good",4,D80="fair",3,D80="poor",2,D80="very poor",1))*(_xlfn.IFS(E80="yes",1,E80="no",0.6,E80="unknown",0.7))*(_xlfn.IFS(Table7[[#This Row],[EST %]]&gt;0.5,1,Table7[[#This Row],[EST %]]&lt;0.5,0.7))</f>
        <v>#N/A</v>
      </c>
    </row>
    <row r="81" spans="1:6" ht="25.25" customHeight="1" x14ac:dyDescent="0.2">
      <c r="A81" s="92">
        <f>'1 Master Inventory'!A81</f>
        <v>0</v>
      </c>
      <c r="B81" s="94">
        <f>Table6[[#This Row],[Qty.]]</f>
        <v>0</v>
      </c>
      <c r="C81" s="125" t="e">
        <f ca="1">Table7[[#This Row],[EST %]]</f>
        <v>#DIV/0!</v>
      </c>
      <c r="E81" s="75"/>
      <c r="F81" s="175" t="e" cm="1">
        <f t="array" aca="1" ref="F81" ca="1">(_xlfn.IFS(D81="excellent",5,D81="good",4,D81="fair",3,D81="poor",2,D81="very poor",1))*(_xlfn.IFS(E81="yes",1,E81="no",0.6,E81="unknown",0.7))*(_xlfn.IFS(Table7[[#This Row],[EST %]]&gt;0.5,1,Table7[[#This Row],[EST %]]&lt;0.5,0.7))</f>
        <v>#N/A</v>
      </c>
    </row>
    <row r="82" spans="1:6" ht="25.25" customHeight="1" x14ac:dyDescent="0.2">
      <c r="A82" s="92">
        <f>'1 Master Inventory'!A82</f>
        <v>0</v>
      </c>
      <c r="B82" s="93">
        <f>'1 Master Inventory'!B82</f>
        <v>0</v>
      </c>
      <c r="C82" s="125" t="e">
        <f ca="1">Table7[[#This Row],[EST %]]</f>
        <v>#DIV/0!</v>
      </c>
      <c r="E82" s="75"/>
      <c r="F82" s="175" t="e" cm="1">
        <f t="array" aca="1" ref="F82" ca="1">(_xlfn.IFS(D82="excellent",5,D82="good",4,D82="fair",3,D82="poor",2,D82="very poor",1))*(_xlfn.IFS(E82="yes",1,E82="no",0.6,E82="unknown",0.7))*(_xlfn.IFS(Table7[[#This Row],[EST %]]&gt;0.5,1,Table7[[#This Row],[EST %]]&lt;0.5,0.7))</f>
        <v>#N/A</v>
      </c>
    </row>
    <row r="83" spans="1:6" ht="25.25" customHeight="1" x14ac:dyDescent="0.2">
      <c r="A83" s="92">
        <f>'1 Master Inventory'!A83</f>
        <v>0</v>
      </c>
      <c r="B83" s="94">
        <f>Table6[[#This Row],[Qty.]]</f>
        <v>0</v>
      </c>
      <c r="C83" s="125" t="e">
        <f ca="1">Table7[[#This Row],[EST %]]</f>
        <v>#DIV/0!</v>
      </c>
      <c r="E83" s="75"/>
      <c r="F83" s="175" t="e" cm="1">
        <f t="array" aca="1" ref="F83" ca="1">(_xlfn.IFS(D83="excellent",5,D83="good",4,D83="fair",3,D83="poor",2,D83="very poor",1))*(_xlfn.IFS(E83="yes",1,E83="no",0.6,E83="unknown",0.7))*(_xlfn.IFS(Table7[[#This Row],[EST %]]&gt;0.5,1,Table7[[#This Row],[EST %]]&lt;0.5,0.7))</f>
        <v>#N/A</v>
      </c>
    </row>
    <row r="84" spans="1:6" ht="25.25" customHeight="1" x14ac:dyDescent="0.2">
      <c r="A84" s="92">
        <f>'1 Master Inventory'!A84</f>
        <v>0</v>
      </c>
      <c r="B84" s="93">
        <f>'1 Master Inventory'!B84</f>
        <v>0</v>
      </c>
      <c r="C84" s="125" t="e">
        <f ca="1">Table7[[#This Row],[EST %]]</f>
        <v>#DIV/0!</v>
      </c>
      <c r="E84" s="75"/>
      <c r="F84" s="175" t="e" cm="1">
        <f t="array" aca="1" ref="F84" ca="1">(_xlfn.IFS(D84="excellent",5,D84="good",4,D84="fair",3,D84="poor",2,D84="very poor",1))*(_xlfn.IFS(E84="yes",1,E84="no",0.6,E84="unknown",0.7))*(_xlfn.IFS(Table7[[#This Row],[EST %]]&gt;0.5,1,Table7[[#This Row],[EST %]]&lt;0.5,0.7))</f>
        <v>#N/A</v>
      </c>
    </row>
    <row r="85" spans="1:6" ht="25.25" customHeight="1" x14ac:dyDescent="0.2">
      <c r="A85" s="92">
        <f>'1 Master Inventory'!A85</f>
        <v>0</v>
      </c>
      <c r="B85" s="94">
        <f>Table6[[#This Row],[Qty.]]</f>
        <v>0</v>
      </c>
      <c r="C85" s="125" t="e">
        <f ca="1">Table7[[#This Row],[EST %]]</f>
        <v>#DIV/0!</v>
      </c>
      <c r="E85" s="75"/>
      <c r="F85" s="175" t="e" cm="1">
        <f t="array" aca="1" ref="F85" ca="1">(_xlfn.IFS(D85="excellent",5,D85="good",4,D85="fair",3,D85="poor",2,D85="very poor",1))*(_xlfn.IFS(E85="yes",1,E85="no",0.6,E85="unknown",0.7))*(_xlfn.IFS(Table7[[#This Row],[EST %]]&gt;0.5,1,Table7[[#This Row],[EST %]]&lt;0.5,0.7))</f>
        <v>#N/A</v>
      </c>
    </row>
    <row r="86" spans="1:6" ht="25.25" customHeight="1" x14ac:dyDescent="0.2">
      <c r="A86" s="92">
        <f>'1 Master Inventory'!A86</f>
        <v>0</v>
      </c>
      <c r="B86" s="93">
        <f>'1 Master Inventory'!B86</f>
        <v>0</v>
      </c>
      <c r="C86" s="125" t="e">
        <f ca="1">Table7[[#This Row],[EST %]]</f>
        <v>#DIV/0!</v>
      </c>
      <c r="E86" s="75"/>
      <c r="F86" s="175" t="e" cm="1">
        <f t="array" aca="1" ref="F86" ca="1">(_xlfn.IFS(D86="excellent",5,D86="good",4,D86="fair",3,D86="poor",2,D86="very poor",1))*(_xlfn.IFS(E86="yes",1,E86="no",0.6,E86="unknown",0.7))*(_xlfn.IFS(Table7[[#This Row],[EST %]]&gt;0.5,1,Table7[[#This Row],[EST %]]&lt;0.5,0.7))</f>
        <v>#N/A</v>
      </c>
    </row>
    <row r="87" spans="1:6" ht="25.25" customHeight="1" x14ac:dyDescent="0.2">
      <c r="A87" s="92">
        <f>'1 Master Inventory'!A87</f>
        <v>0</v>
      </c>
      <c r="B87" s="94">
        <f>Table6[[#This Row],[Qty.]]</f>
        <v>0</v>
      </c>
      <c r="C87" s="125" t="e">
        <f ca="1">Table7[[#This Row],[EST %]]</f>
        <v>#DIV/0!</v>
      </c>
      <c r="E87" s="75"/>
      <c r="F87" s="175" t="e" cm="1">
        <f t="array" aca="1" ref="F87" ca="1">(_xlfn.IFS(D87="excellent",5,D87="good",4,D87="fair",3,D87="poor",2,D87="very poor",1))*(_xlfn.IFS(E87="yes",1,E87="no",0.6,E87="unknown",0.7))*(_xlfn.IFS(Table7[[#This Row],[EST %]]&gt;0.5,1,Table7[[#This Row],[EST %]]&lt;0.5,0.7))</f>
        <v>#N/A</v>
      </c>
    </row>
    <row r="88" spans="1:6" ht="25.25" customHeight="1" x14ac:dyDescent="0.2">
      <c r="A88" s="92">
        <f>'1 Master Inventory'!A88</f>
        <v>0</v>
      </c>
      <c r="B88" s="93">
        <f>'1 Master Inventory'!B88</f>
        <v>0</v>
      </c>
      <c r="C88" s="125" t="e">
        <f ca="1">Table7[[#This Row],[EST %]]</f>
        <v>#DIV/0!</v>
      </c>
      <c r="E88" s="75"/>
      <c r="F88" s="175" t="e" cm="1">
        <f t="array" aca="1" ref="F88" ca="1">(_xlfn.IFS(D88="excellent",5,D88="good",4,D88="fair",3,D88="poor",2,D88="very poor",1))*(_xlfn.IFS(E88="yes",1,E88="no",0.6,E88="unknown",0.7))*(_xlfn.IFS(Table7[[#This Row],[EST %]]&gt;0.5,1,Table7[[#This Row],[EST %]]&lt;0.5,0.7))</f>
        <v>#N/A</v>
      </c>
    </row>
    <row r="89" spans="1:6" ht="25.25" customHeight="1" x14ac:dyDescent="0.2">
      <c r="A89" s="92">
        <f>'1 Master Inventory'!A89</f>
        <v>0</v>
      </c>
      <c r="B89" s="94">
        <f>Table6[[#This Row],[Qty.]]</f>
        <v>0</v>
      </c>
      <c r="C89" s="125" t="e">
        <f ca="1">Table7[[#This Row],[EST %]]</f>
        <v>#DIV/0!</v>
      </c>
      <c r="E89" s="75"/>
      <c r="F89" s="175" t="e" cm="1">
        <f t="array" aca="1" ref="F89" ca="1">(_xlfn.IFS(D89="excellent",5,D89="good",4,D89="fair",3,D89="poor",2,D89="very poor",1))*(_xlfn.IFS(E89="yes",1,E89="no",0.6,E89="unknown",0.7))*(_xlfn.IFS(Table7[[#This Row],[EST %]]&gt;0.5,1,Table7[[#This Row],[EST %]]&lt;0.5,0.7))</f>
        <v>#N/A</v>
      </c>
    </row>
    <row r="90" spans="1:6" ht="25.25" customHeight="1" x14ac:dyDescent="0.2">
      <c r="A90" s="92">
        <f>'1 Master Inventory'!A90</f>
        <v>0</v>
      </c>
      <c r="B90" s="93">
        <f>'1 Master Inventory'!B90</f>
        <v>0</v>
      </c>
      <c r="C90" s="125" t="e">
        <f ca="1">Table7[[#This Row],[EST %]]</f>
        <v>#DIV/0!</v>
      </c>
      <c r="E90" s="75"/>
      <c r="F90" s="175" t="e" cm="1">
        <f t="array" aca="1" ref="F90" ca="1">(_xlfn.IFS(D90="excellent",5,D90="good",4,D90="fair",3,D90="poor",2,D90="very poor",1))*(_xlfn.IFS(E90="yes",1,E90="no",0.6,E90="unknown",0.7))*(_xlfn.IFS(Table7[[#This Row],[EST %]]&gt;0.5,1,Table7[[#This Row],[EST %]]&lt;0.5,0.7))</f>
        <v>#N/A</v>
      </c>
    </row>
    <row r="91" spans="1:6" ht="25.25" customHeight="1" x14ac:dyDescent="0.2">
      <c r="A91" s="92">
        <f>'1 Master Inventory'!A91</f>
        <v>0</v>
      </c>
      <c r="B91" s="94">
        <f>Table6[[#This Row],[Qty.]]</f>
        <v>0</v>
      </c>
      <c r="C91" s="125" t="e">
        <f ca="1">Table7[[#This Row],[EST %]]</f>
        <v>#DIV/0!</v>
      </c>
      <c r="E91" s="75"/>
      <c r="F91" s="175" t="e" cm="1">
        <f t="array" aca="1" ref="F91" ca="1">(_xlfn.IFS(D91="excellent",5,D91="good",4,D91="fair",3,D91="poor",2,D91="very poor",1))*(_xlfn.IFS(E91="yes",1,E91="no",0.6,E91="unknown",0.7))*(_xlfn.IFS(Table7[[#This Row],[EST %]]&gt;0.5,1,Table7[[#This Row],[EST %]]&lt;0.5,0.7))</f>
        <v>#N/A</v>
      </c>
    </row>
    <row r="92" spans="1:6" ht="25.25" customHeight="1" x14ac:dyDescent="0.2">
      <c r="A92" s="92">
        <f>'1 Master Inventory'!A92</f>
        <v>0</v>
      </c>
      <c r="B92" s="93">
        <f>'1 Master Inventory'!B92</f>
        <v>0</v>
      </c>
      <c r="C92" s="125" t="e">
        <f ca="1">Table7[[#This Row],[EST %]]</f>
        <v>#DIV/0!</v>
      </c>
      <c r="E92" s="75"/>
      <c r="F92" s="175" t="e" cm="1">
        <f t="array" aca="1" ref="F92" ca="1">(_xlfn.IFS(D92="excellent",5,D92="good",4,D92="fair",3,D92="poor",2,D92="very poor",1))*(_xlfn.IFS(E92="yes",1,E92="no",0.6,E92="unknown",0.7))*(_xlfn.IFS(Table7[[#This Row],[EST %]]&gt;0.5,1,Table7[[#This Row],[EST %]]&lt;0.5,0.7))</f>
        <v>#N/A</v>
      </c>
    </row>
    <row r="93" spans="1:6" ht="25.25" customHeight="1" x14ac:dyDescent="0.2">
      <c r="A93" s="92">
        <f>'1 Master Inventory'!A93</f>
        <v>0</v>
      </c>
      <c r="B93" s="94">
        <f>Table6[[#This Row],[Qty.]]</f>
        <v>0</v>
      </c>
      <c r="C93" s="125" t="e">
        <f ca="1">Table7[[#This Row],[EST %]]</f>
        <v>#DIV/0!</v>
      </c>
      <c r="E93" s="75"/>
      <c r="F93" s="175" t="e" cm="1">
        <f t="array" aca="1" ref="F93" ca="1">(_xlfn.IFS(D93="excellent",5,D93="good",4,D93="fair",3,D93="poor",2,D93="very poor",1))*(_xlfn.IFS(E93="yes",1,E93="no",0.6,E93="unknown",0.7))*(_xlfn.IFS(Table7[[#This Row],[EST %]]&gt;0.5,1,Table7[[#This Row],[EST %]]&lt;0.5,0.7))</f>
        <v>#N/A</v>
      </c>
    </row>
    <row r="94" spans="1:6" ht="25.25" customHeight="1" x14ac:dyDescent="0.2">
      <c r="A94" s="92">
        <f>'1 Master Inventory'!A94</f>
        <v>0</v>
      </c>
      <c r="B94" s="93">
        <f>'1 Master Inventory'!B94</f>
        <v>0</v>
      </c>
      <c r="C94" s="125" t="e">
        <f ca="1">Table7[[#This Row],[EST %]]</f>
        <v>#DIV/0!</v>
      </c>
      <c r="E94" s="75"/>
      <c r="F94" s="175" t="e" cm="1">
        <f t="array" aca="1" ref="F94" ca="1">(_xlfn.IFS(D94="excellent",5,D94="good",4,D94="fair",3,D94="poor",2,D94="very poor",1))*(_xlfn.IFS(E94="yes",1,E94="no",0.6,E94="unknown",0.7))*(_xlfn.IFS(Table7[[#This Row],[EST %]]&gt;0.5,1,Table7[[#This Row],[EST %]]&lt;0.5,0.7))</f>
        <v>#N/A</v>
      </c>
    </row>
    <row r="95" spans="1:6" ht="25.25" customHeight="1" x14ac:dyDescent="0.2">
      <c r="A95" s="92">
        <f>'1 Master Inventory'!A95</f>
        <v>0</v>
      </c>
      <c r="B95" s="94">
        <f>Table6[[#This Row],[Qty.]]</f>
        <v>0</v>
      </c>
      <c r="C95" s="125" t="e">
        <f ca="1">Table7[[#This Row],[EST %]]</f>
        <v>#DIV/0!</v>
      </c>
      <c r="E95" s="75"/>
      <c r="F95" s="175" t="e" cm="1">
        <f t="array" aca="1" ref="F95" ca="1">(_xlfn.IFS(D95="excellent",5,D95="good",4,D95="fair",3,D95="poor",2,D95="very poor",1))*(_xlfn.IFS(E95="yes",1,E95="no",0.6,E95="unknown",0.7))*(_xlfn.IFS(Table7[[#This Row],[EST %]]&gt;0.5,1,Table7[[#This Row],[EST %]]&lt;0.5,0.7))</f>
        <v>#N/A</v>
      </c>
    </row>
    <row r="96" spans="1:6" ht="25.25" customHeight="1" x14ac:dyDescent="0.2">
      <c r="A96" s="92">
        <f>'1 Master Inventory'!A96</f>
        <v>0</v>
      </c>
      <c r="B96" s="93">
        <f>'1 Master Inventory'!B96</f>
        <v>0</v>
      </c>
      <c r="C96" s="125" t="e">
        <f ca="1">Table7[[#This Row],[EST %]]</f>
        <v>#DIV/0!</v>
      </c>
      <c r="E96" s="75"/>
      <c r="F96" s="175" t="e" cm="1">
        <f t="array" aca="1" ref="F96" ca="1">(_xlfn.IFS(D96="excellent",5,D96="good",4,D96="fair",3,D96="poor",2,D96="very poor",1))*(_xlfn.IFS(E96="yes",1,E96="no",0.6,E96="unknown",0.7))*(_xlfn.IFS(Table7[[#This Row],[EST %]]&gt;0.5,1,Table7[[#This Row],[EST %]]&lt;0.5,0.7))</f>
        <v>#N/A</v>
      </c>
    </row>
    <row r="97" spans="1:6" ht="25.25" customHeight="1" x14ac:dyDescent="0.2">
      <c r="A97" s="92">
        <f>'1 Master Inventory'!A97</f>
        <v>0</v>
      </c>
      <c r="B97" s="94">
        <f>Table6[[#This Row],[Qty.]]</f>
        <v>0</v>
      </c>
      <c r="C97" s="125" t="e">
        <f ca="1">Table7[[#This Row],[EST %]]</f>
        <v>#DIV/0!</v>
      </c>
      <c r="E97" s="75"/>
      <c r="F97" s="175" t="e" cm="1">
        <f t="array" aca="1" ref="F97" ca="1">(_xlfn.IFS(D97="excellent",5,D97="good",4,D97="fair",3,D97="poor",2,D97="very poor",1))*(_xlfn.IFS(E97="yes",1,E97="no",0.6,E97="unknown",0.7))*(_xlfn.IFS(Table7[[#This Row],[EST %]]&gt;0.5,1,Table7[[#This Row],[EST %]]&lt;0.5,0.7))</f>
        <v>#N/A</v>
      </c>
    </row>
    <row r="98" spans="1:6" ht="25.25" customHeight="1" x14ac:dyDescent="0.2">
      <c r="A98" s="92">
        <f>'1 Master Inventory'!A98</f>
        <v>0</v>
      </c>
      <c r="B98" s="93">
        <f>'1 Master Inventory'!B98</f>
        <v>0</v>
      </c>
      <c r="C98" s="125" t="e">
        <f ca="1">Table7[[#This Row],[EST %]]</f>
        <v>#DIV/0!</v>
      </c>
      <c r="E98" s="75"/>
      <c r="F98" s="175" t="e" cm="1">
        <f t="array" aca="1" ref="F98" ca="1">(_xlfn.IFS(D98="excellent",5,D98="good",4,D98="fair",3,D98="poor",2,D98="very poor",1))*(_xlfn.IFS(E98="yes",1,E98="no",0.6,E98="unknown",0.7))*(_xlfn.IFS(Table7[[#This Row],[EST %]]&gt;0.5,1,Table7[[#This Row],[EST %]]&lt;0.5,0.7))</f>
        <v>#N/A</v>
      </c>
    </row>
    <row r="99" spans="1:6" ht="25.25" customHeight="1" x14ac:dyDescent="0.2">
      <c r="A99" s="92">
        <f>'1 Master Inventory'!A99</f>
        <v>0</v>
      </c>
      <c r="B99" s="94">
        <f>Table6[[#This Row],[Qty.]]</f>
        <v>0</v>
      </c>
      <c r="C99" s="125" t="e">
        <f ca="1">Table7[[#This Row],[EST %]]</f>
        <v>#DIV/0!</v>
      </c>
      <c r="E99" s="75"/>
      <c r="F99" s="175" t="e" cm="1">
        <f t="array" aca="1" ref="F99" ca="1">(_xlfn.IFS(D99="excellent",5,D99="good",4,D99="fair",3,D99="poor",2,D99="very poor",1))*(_xlfn.IFS(E99="yes",1,E99="no",0.6,E99="unknown",0.7))*(_xlfn.IFS(Table7[[#This Row],[EST %]]&gt;0.5,1,Table7[[#This Row],[EST %]]&lt;0.5,0.7))</f>
        <v>#N/A</v>
      </c>
    </row>
    <row r="100" spans="1:6" ht="25.25" customHeight="1" x14ac:dyDescent="0.2">
      <c r="A100" s="92">
        <f>'1 Master Inventory'!A100</f>
        <v>0</v>
      </c>
      <c r="B100" s="93">
        <f>'1 Master Inventory'!B100</f>
        <v>0</v>
      </c>
      <c r="C100" s="125" t="e">
        <f ca="1">Table7[[#This Row],[EST %]]</f>
        <v>#DIV/0!</v>
      </c>
      <c r="E100" s="75"/>
      <c r="F100" s="175" t="e" cm="1">
        <f t="array" aca="1" ref="F100" ca="1">(_xlfn.IFS(D100="excellent",5,D100="good",4,D100="fair",3,D100="poor",2,D100="very poor",1))*(_xlfn.IFS(E100="yes",1,E100="no",0.6,E100="unknown",0.7))*(_xlfn.IFS(Table7[[#This Row],[EST %]]&gt;0.5,1,Table7[[#This Row],[EST %]]&lt;0.5,0.7))</f>
        <v>#N/A</v>
      </c>
    </row>
    <row r="101" spans="1:6" ht="25.25" customHeight="1" x14ac:dyDescent="0.2">
      <c r="A101" s="92">
        <f>'1 Master Inventory'!A101</f>
        <v>0</v>
      </c>
      <c r="B101" s="94">
        <f>Table6[[#This Row],[Qty.]]</f>
        <v>0</v>
      </c>
      <c r="C101" s="125" t="e">
        <f ca="1">Table7[[#This Row],[EST %]]</f>
        <v>#DIV/0!</v>
      </c>
      <c r="E101" s="75"/>
      <c r="F101" s="175" t="e" cm="1">
        <f t="array" aca="1" ref="F101" ca="1">(_xlfn.IFS(D101="excellent",5,D101="good",4,D101="fair",3,D101="poor",2,D101="very poor",1))*(_xlfn.IFS(E101="yes",1,E101="no",0.6,E101="unknown",0.7))*(_xlfn.IFS(Table7[[#This Row],[EST %]]&gt;0.5,1,Table7[[#This Row],[EST %]]&lt;0.5,0.7))</f>
        <v>#N/A</v>
      </c>
    </row>
    <row r="102" spans="1:6" ht="25.25" customHeight="1" x14ac:dyDescent="0.2">
      <c r="A102" s="92">
        <f>'1 Master Inventory'!A102</f>
        <v>0</v>
      </c>
      <c r="B102" s="93">
        <f>'1 Master Inventory'!B102</f>
        <v>0</v>
      </c>
      <c r="C102" s="125" t="e">
        <f ca="1">Table7[[#This Row],[EST %]]</f>
        <v>#DIV/0!</v>
      </c>
      <c r="E102" s="75"/>
      <c r="F102" s="175" t="e" cm="1">
        <f t="array" aca="1" ref="F102" ca="1">(_xlfn.IFS(D102="excellent",5,D102="good",4,D102="fair",3,D102="poor",2,D102="very poor",1))*(_xlfn.IFS(E102="yes",1,E102="no",0.6,E102="unknown",0.7))*(_xlfn.IFS(Table7[[#This Row],[EST %]]&gt;0.5,1,Table7[[#This Row],[EST %]]&lt;0.5,0.7))</f>
        <v>#N/A</v>
      </c>
    </row>
    <row r="103" spans="1:6" ht="25.25" customHeight="1" x14ac:dyDescent="0.2">
      <c r="A103" s="92">
        <f>'1 Master Inventory'!A103</f>
        <v>0</v>
      </c>
      <c r="B103" s="94">
        <f>Table6[[#This Row],[Qty.]]</f>
        <v>0</v>
      </c>
      <c r="C103" s="125" t="e">
        <f ca="1">Table7[[#This Row],[EST %]]</f>
        <v>#DIV/0!</v>
      </c>
      <c r="E103" s="75"/>
      <c r="F103" s="175" t="e" cm="1">
        <f t="array" aca="1" ref="F103" ca="1">(_xlfn.IFS(D103="excellent",5,D103="good",4,D103="fair",3,D103="poor",2,D103="very poor",1))*(_xlfn.IFS(E103="yes",1,E103="no",0.6,E103="unknown",0.7))*(_xlfn.IFS(Table7[[#This Row],[EST %]]&gt;0.5,1,Table7[[#This Row],[EST %]]&lt;0.5,0.7))</f>
        <v>#N/A</v>
      </c>
    </row>
    <row r="104" spans="1:6" ht="25.25" customHeight="1" x14ac:dyDescent="0.2">
      <c r="A104" s="92">
        <f>'1 Master Inventory'!A104</f>
        <v>0</v>
      </c>
      <c r="B104" s="93">
        <f>'1 Master Inventory'!B104</f>
        <v>0</v>
      </c>
      <c r="C104" s="125" t="e">
        <f ca="1">Table7[[#This Row],[EST %]]</f>
        <v>#DIV/0!</v>
      </c>
      <c r="E104" s="75"/>
      <c r="F104" s="175" t="e" cm="1">
        <f t="array" aca="1" ref="F104" ca="1">(_xlfn.IFS(D104="excellent",5,D104="good",4,D104="fair",3,D104="poor",2,D104="very poor",1))*(_xlfn.IFS(E104="yes",1,E104="no",0.6,E104="unknown",0.7))*(_xlfn.IFS(Table7[[#This Row],[EST %]]&gt;0.5,1,Table7[[#This Row],[EST %]]&lt;0.5,0.7))</f>
        <v>#N/A</v>
      </c>
    </row>
    <row r="105" spans="1:6" ht="25.25" customHeight="1" x14ac:dyDescent="0.2">
      <c r="A105" s="92">
        <f>'1 Master Inventory'!A105</f>
        <v>0</v>
      </c>
      <c r="B105" s="94">
        <f>Table6[[#This Row],[Qty.]]</f>
        <v>0</v>
      </c>
      <c r="C105" s="125" t="e">
        <f ca="1">Table7[[#This Row],[EST %]]</f>
        <v>#DIV/0!</v>
      </c>
      <c r="E105" s="75"/>
      <c r="F105" s="175" t="e" cm="1">
        <f t="array" aca="1" ref="F105" ca="1">(_xlfn.IFS(D105="excellent",5,D105="good",4,D105="fair",3,D105="poor",2,D105="very poor",1))*(_xlfn.IFS(E105="yes",1,E105="no",0.6,E105="unknown",0.7))*(_xlfn.IFS(Table7[[#This Row],[EST %]]&gt;0.5,1,Table7[[#This Row],[EST %]]&lt;0.5,0.7))</f>
        <v>#N/A</v>
      </c>
    </row>
    <row r="106" spans="1:6" ht="25.25" customHeight="1" x14ac:dyDescent="0.2">
      <c r="A106" s="92">
        <f>'1 Master Inventory'!A106</f>
        <v>0</v>
      </c>
      <c r="B106" s="93">
        <f>'1 Master Inventory'!B106</f>
        <v>0</v>
      </c>
      <c r="C106" s="125" t="e">
        <f ca="1">Table7[[#This Row],[EST %]]</f>
        <v>#DIV/0!</v>
      </c>
      <c r="E106" s="75"/>
      <c r="F106" s="175" t="e" cm="1">
        <f t="array" aca="1" ref="F106" ca="1">(_xlfn.IFS(D106="excellent",5,D106="good",4,D106="fair",3,D106="poor",2,D106="very poor",1))*(_xlfn.IFS(E106="yes",1,E106="no",0.6,E106="unknown",0.7))*(_xlfn.IFS(Table7[[#This Row],[EST %]]&gt;0.5,1,Table7[[#This Row],[EST %]]&lt;0.5,0.7))</f>
        <v>#N/A</v>
      </c>
    </row>
    <row r="107" spans="1:6" ht="25.25" customHeight="1" x14ac:dyDescent="0.2">
      <c r="A107" s="92">
        <f>'1 Master Inventory'!A107</f>
        <v>0</v>
      </c>
      <c r="B107" s="94">
        <f>Table6[[#This Row],[Qty.]]</f>
        <v>0</v>
      </c>
      <c r="C107" s="125" t="e">
        <f ca="1">Table7[[#This Row],[EST %]]</f>
        <v>#DIV/0!</v>
      </c>
      <c r="E107" s="75"/>
      <c r="F107" s="175" t="e" cm="1">
        <f t="array" aca="1" ref="F107" ca="1">(_xlfn.IFS(D107="excellent",5,D107="good",4,D107="fair",3,D107="poor",2,D107="very poor",1))*(_xlfn.IFS(E107="yes",1,E107="no",0.6,E107="unknown",0.7))*(_xlfn.IFS(Table7[[#This Row],[EST %]]&gt;0.5,1,Table7[[#This Row],[EST %]]&lt;0.5,0.7))</f>
        <v>#N/A</v>
      </c>
    </row>
    <row r="108" spans="1:6" ht="25.25" customHeight="1" x14ac:dyDescent="0.2">
      <c r="A108" s="92">
        <f>'1 Master Inventory'!A108</f>
        <v>0</v>
      </c>
      <c r="B108" s="93">
        <f>'1 Master Inventory'!B108</f>
        <v>0</v>
      </c>
      <c r="C108" s="125" t="e">
        <f ca="1">Table7[[#This Row],[EST %]]</f>
        <v>#DIV/0!</v>
      </c>
      <c r="E108" s="75"/>
      <c r="F108" s="175" t="e" cm="1">
        <f t="array" aca="1" ref="F108" ca="1">(_xlfn.IFS(D108="excellent",5,D108="good",4,D108="fair",3,D108="poor",2,D108="very poor",1))*(_xlfn.IFS(E108="yes",1,E108="no",0.6,E108="unknown",0.7))*(_xlfn.IFS(Table7[[#This Row],[EST %]]&gt;0.5,1,Table7[[#This Row],[EST %]]&lt;0.5,0.7))</f>
        <v>#N/A</v>
      </c>
    </row>
    <row r="109" spans="1:6" ht="25.25" customHeight="1" x14ac:dyDescent="0.2">
      <c r="A109" s="92">
        <f>'1 Master Inventory'!A109</f>
        <v>0</v>
      </c>
      <c r="B109" s="94">
        <f>Table6[[#This Row],[Qty.]]</f>
        <v>0</v>
      </c>
      <c r="C109" s="125" t="e">
        <f ca="1">Table7[[#This Row],[EST %]]</f>
        <v>#DIV/0!</v>
      </c>
      <c r="E109" s="75"/>
      <c r="F109" s="175" t="e" cm="1">
        <f t="array" aca="1" ref="F109" ca="1">(_xlfn.IFS(D109="excellent",5,D109="good",4,D109="fair",3,D109="poor",2,D109="very poor",1))*(_xlfn.IFS(E109="yes",1,E109="no",0.6,E109="unknown",0.7))*(_xlfn.IFS(Table7[[#This Row],[EST %]]&gt;0.5,1,Table7[[#This Row],[EST %]]&lt;0.5,0.7))</f>
        <v>#N/A</v>
      </c>
    </row>
    <row r="110" spans="1:6" ht="25.25" customHeight="1" x14ac:dyDescent="0.2">
      <c r="A110" s="92">
        <f>'1 Master Inventory'!A110</f>
        <v>0</v>
      </c>
      <c r="B110" s="93">
        <f>'1 Master Inventory'!B110</f>
        <v>0</v>
      </c>
      <c r="C110" s="125" t="e">
        <f ca="1">Table7[[#This Row],[EST %]]</f>
        <v>#DIV/0!</v>
      </c>
      <c r="E110" s="75"/>
      <c r="F110" s="175" t="e" cm="1">
        <f t="array" aca="1" ref="F110" ca="1">(_xlfn.IFS(D110="excellent",5,D110="good",4,D110="fair",3,D110="poor",2,D110="very poor",1))*(_xlfn.IFS(E110="yes",1,E110="no",0.6,E110="unknown",0.7))*(_xlfn.IFS(Table7[[#This Row],[EST %]]&gt;0.5,1,Table7[[#This Row],[EST %]]&lt;0.5,0.7))</f>
        <v>#N/A</v>
      </c>
    </row>
    <row r="111" spans="1:6" ht="25.25" customHeight="1" x14ac:dyDescent="0.2">
      <c r="A111" s="92">
        <f>'1 Master Inventory'!A111</f>
        <v>0</v>
      </c>
      <c r="B111" s="94">
        <f>Table6[[#This Row],[Qty.]]</f>
        <v>0</v>
      </c>
      <c r="C111" s="125" t="e">
        <f ca="1">Table7[[#This Row],[EST %]]</f>
        <v>#DIV/0!</v>
      </c>
      <c r="E111" s="75"/>
      <c r="F111" s="175" t="e" cm="1">
        <f t="array" aca="1" ref="F111" ca="1">(_xlfn.IFS(D111="excellent",5,D111="good",4,D111="fair",3,D111="poor",2,D111="very poor",1))*(_xlfn.IFS(E111="yes",1,E111="no",0.6,E111="unknown",0.7))*(_xlfn.IFS(Table7[[#This Row],[EST %]]&gt;0.5,1,Table7[[#This Row],[EST %]]&lt;0.5,0.7))</f>
        <v>#N/A</v>
      </c>
    </row>
    <row r="112" spans="1:6" ht="25.25" customHeight="1" x14ac:dyDescent="0.2">
      <c r="A112" s="92">
        <f>'1 Master Inventory'!A112</f>
        <v>0</v>
      </c>
      <c r="B112" s="93">
        <f>'1 Master Inventory'!B112</f>
        <v>0</v>
      </c>
      <c r="C112" s="125" t="e">
        <f ca="1">Table7[[#This Row],[EST %]]</f>
        <v>#DIV/0!</v>
      </c>
      <c r="E112" s="75"/>
      <c r="F112" s="175" t="e" cm="1">
        <f t="array" aca="1" ref="F112" ca="1">(_xlfn.IFS(D112="excellent",5,D112="good",4,D112="fair",3,D112="poor",2,D112="very poor",1))*(_xlfn.IFS(E112="yes",1,E112="no",0.6,E112="unknown",0.7))*(_xlfn.IFS(Table7[[#This Row],[EST %]]&gt;0.5,1,Table7[[#This Row],[EST %]]&lt;0.5,0.7))</f>
        <v>#N/A</v>
      </c>
    </row>
    <row r="113" spans="1:6" ht="25.25" customHeight="1" x14ac:dyDescent="0.2">
      <c r="A113" s="92">
        <f>'1 Master Inventory'!A113</f>
        <v>0</v>
      </c>
      <c r="B113" s="94">
        <f>Table6[[#This Row],[Qty.]]</f>
        <v>0</v>
      </c>
      <c r="C113" s="125" t="e">
        <f ca="1">Table7[[#This Row],[EST %]]</f>
        <v>#DIV/0!</v>
      </c>
      <c r="E113" s="75"/>
      <c r="F113" s="175" t="e" cm="1">
        <f t="array" aca="1" ref="F113" ca="1">(_xlfn.IFS(D113="excellent",5,D113="good",4,D113="fair",3,D113="poor",2,D113="very poor",1))*(_xlfn.IFS(E113="yes",1,E113="no",0.6,E113="unknown",0.7))*(_xlfn.IFS(Table7[[#This Row],[EST %]]&gt;0.5,1,Table7[[#This Row],[EST %]]&lt;0.5,0.7))</f>
        <v>#N/A</v>
      </c>
    </row>
    <row r="114" spans="1:6" ht="25.25" customHeight="1" x14ac:dyDescent="0.2">
      <c r="A114" s="92">
        <f>'1 Master Inventory'!A114</f>
        <v>0</v>
      </c>
      <c r="B114" s="93">
        <f>'1 Master Inventory'!B114</f>
        <v>0</v>
      </c>
      <c r="C114" s="125" t="e">
        <f ca="1">Table7[[#This Row],[EST %]]</f>
        <v>#DIV/0!</v>
      </c>
      <c r="E114" s="75"/>
      <c r="F114" s="175" t="e" cm="1">
        <f t="array" aca="1" ref="F114" ca="1">(_xlfn.IFS(D114="excellent",5,D114="good",4,D114="fair",3,D114="poor",2,D114="very poor",1))*(_xlfn.IFS(E114="yes",1,E114="no",0.6,E114="unknown",0.7))*(_xlfn.IFS(Table7[[#This Row],[EST %]]&gt;0.5,1,Table7[[#This Row],[EST %]]&lt;0.5,0.7))</f>
        <v>#N/A</v>
      </c>
    </row>
    <row r="115" spans="1:6" ht="25.25" customHeight="1" x14ac:dyDescent="0.2">
      <c r="A115" s="92">
        <f>'1 Master Inventory'!A115</f>
        <v>0</v>
      </c>
      <c r="B115" s="94">
        <f>Table6[[#This Row],[Qty.]]</f>
        <v>0</v>
      </c>
      <c r="C115" s="125" t="e">
        <f ca="1">Table7[[#This Row],[EST %]]</f>
        <v>#DIV/0!</v>
      </c>
      <c r="E115" s="75"/>
      <c r="F115" s="175" t="e" cm="1">
        <f t="array" aca="1" ref="F115" ca="1">(_xlfn.IFS(D115="excellent",5,D115="good",4,D115="fair",3,D115="poor",2,D115="very poor",1))*(_xlfn.IFS(E115="yes",1,E115="no",0.6,E115="unknown",0.7))*(_xlfn.IFS(Table7[[#This Row],[EST %]]&gt;0.5,1,Table7[[#This Row],[EST %]]&lt;0.5,0.7))</f>
        <v>#N/A</v>
      </c>
    </row>
    <row r="116" spans="1:6" ht="25.25" customHeight="1" x14ac:dyDescent="0.2">
      <c r="A116" s="92">
        <f>'1 Master Inventory'!A116</f>
        <v>0</v>
      </c>
      <c r="B116" s="93">
        <f>'1 Master Inventory'!B116</f>
        <v>0</v>
      </c>
      <c r="C116" s="125" t="e">
        <f ca="1">Table7[[#This Row],[EST %]]</f>
        <v>#DIV/0!</v>
      </c>
      <c r="E116" s="75"/>
      <c r="F116" s="175" t="e" cm="1">
        <f t="array" aca="1" ref="F116" ca="1">(_xlfn.IFS(D116="excellent",5,D116="good",4,D116="fair",3,D116="poor",2,D116="very poor",1))*(_xlfn.IFS(E116="yes",1,E116="no",0.6,E116="unknown",0.7))*(_xlfn.IFS(Table7[[#This Row],[EST %]]&gt;0.5,1,Table7[[#This Row],[EST %]]&lt;0.5,0.7))</f>
        <v>#N/A</v>
      </c>
    </row>
    <row r="117" spans="1:6" ht="25.25" customHeight="1" x14ac:dyDescent="0.2">
      <c r="A117" s="92">
        <f>'1 Master Inventory'!A117</f>
        <v>0</v>
      </c>
      <c r="B117" s="94">
        <f>Table6[[#This Row],[Qty.]]</f>
        <v>0</v>
      </c>
      <c r="C117" s="125" t="e">
        <f ca="1">Table7[[#This Row],[EST %]]</f>
        <v>#DIV/0!</v>
      </c>
      <c r="E117" s="75"/>
      <c r="F117" s="175" t="e" cm="1">
        <f t="array" aca="1" ref="F117" ca="1">(_xlfn.IFS(D117="excellent",5,D117="good",4,D117="fair",3,D117="poor",2,D117="very poor",1))*(_xlfn.IFS(E117="yes",1,E117="no",0.6,E117="unknown",0.7))*(_xlfn.IFS(Table7[[#This Row],[EST %]]&gt;0.5,1,Table7[[#This Row],[EST %]]&lt;0.5,0.7))</f>
        <v>#N/A</v>
      </c>
    </row>
    <row r="118" spans="1:6" ht="25.25" customHeight="1" x14ac:dyDescent="0.2">
      <c r="A118" s="92">
        <f>'1 Master Inventory'!A118</f>
        <v>0</v>
      </c>
      <c r="B118" s="93">
        <f>'1 Master Inventory'!B118</f>
        <v>0</v>
      </c>
      <c r="C118" s="125" t="e">
        <f ca="1">Table7[[#This Row],[EST %]]</f>
        <v>#DIV/0!</v>
      </c>
      <c r="E118" s="75"/>
      <c r="F118" s="175" t="e" cm="1">
        <f t="array" aca="1" ref="F118" ca="1">(_xlfn.IFS(D118="excellent",5,D118="good",4,D118="fair",3,D118="poor",2,D118="very poor",1))*(_xlfn.IFS(E118="yes",1,E118="no",0.6,E118="unknown",0.7))*(_xlfn.IFS(Table7[[#This Row],[EST %]]&gt;0.5,1,Table7[[#This Row],[EST %]]&lt;0.5,0.7))</f>
        <v>#N/A</v>
      </c>
    </row>
    <row r="119" spans="1:6" ht="25.25" customHeight="1" x14ac:dyDescent="0.2">
      <c r="A119" s="92">
        <f>'1 Master Inventory'!A119</f>
        <v>0</v>
      </c>
      <c r="B119" s="94">
        <f>Table6[[#This Row],[Qty.]]</f>
        <v>0</v>
      </c>
      <c r="C119" s="125" t="e">
        <f ca="1">Table7[[#This Row],[EST %]]</f>
        <v>#DIV/0!</v>
      </c>
      <c r="E119" s="75"/>
      <c r="F119" s="175" t="e" cm="1">
        <f t="array" aca="1" ref="F119" ca="1">(_xlfn.IFS(D119="excellent",5,D119="good",4,D119="fair",3,D119="poor",2,D119="very poor",1))*(_xlfn.IFS(E119="yes",1,E119="no",0.6,E119="unknown",0.7))*(_xlfn.IFS(Table7[[#This Row],[EST %]]&gt;0.5,1,Table7[[#This Row],[EST %]]&lt;0.5,0.7))</f>
        <v>#N/A</v>
      </c>
    </row>
    <row r="120" spans="1:6" ht="25.25" customHeight="1" x14ac:dyDescent="0.2">
      <c r="A120" s="92">
        <f>'1 Master Inventory'!A120</f>
        <v>0</v>
      </c>
      <c r="B120" s="93">
        <f>'1 Master Inventory'!B120</f>
        <v>0</v>
      </c>
      <c r="C120" s="125" t="e">
        <f ca="1">Table7[[#This Row],[EST %]]</f>
        <v>#DIV/0!</v>
      </c>
      <c r="E120" s="75"/>
      <c r="F120" s="175" t="e" cm="1">
        <f t="array" aca="1" ref="F120" ca="1">(_xlfn.IFS(D120="excellent",5,D120="good",4,D120="fair",3,D120="poor",2,D120="very poor",1))*(_xlfn.IFS(E120="yes",1,E120="no",0.6,E120="unknown",0.7))*(_xlfn.IFS(Table7[[#This Row],[EST %]]&gt;0.5,1,Table7[[#This Row],[EST %]]&lt;0.5,0.7))</f>
        <v>#N/A</v>
      </c>
    </row>
    <row r="121" spans="1:6" ht="25.25" customHeight="1" x14ac:dyDescent="0.2">
      <c r="A121" s="92">
        <f>'1 Master Inventory'!A121</f>
        <v>0</v>
      </c>
      <c r="B121" s="94">
        <f>Table6[[#This Row],[Qty.]]</f>
        <v>0</v>
      </c>
      <c r="C121" s="125" t="e">
        <f ca="1">Table7[[#This Row],[EST %]]</f>
        <v>#DIV/0!</v>
      </c>
      <c r="E121" s="75"/>
      <c r="F121" s="175" t="e" cm="1">
        <f t="array" aca="1" ref="F121" ca="1">(_xlfn.IFS(D121="excellent",5,D121="good",4,D121="fair",3,D121="poor",2,D121="very poor",1))*(_xlfn.IFS(E121="yes",1,E121="no",0.6,E121="unknown",0.7))*(_xlfn.IFS(Table7[[#This Row],[EST %]]&gt;0.5,1,Table7[[#This Row],[EST %]]&lt;0.5,0.7))</f>
        <v>#N/A</v>
      </c>
    </row>
    <row r="122" spans="1:6" ht="25.25" customHeight="1" x14ac:dyDescent="0.2">
      <c r="A122" s="92">
        <f>'1 Master Inventory'!A122</f>
        <v>0</v>
      </c>
      <c r="B122" s="93">
        <f>'1 Master Inventory'!B122</f>
        <v>0</v>
      </c>
      <c r="C122" s="125" t="e">
        <f ca="1">Table7[[#This Row],[EST %]]</f>
        <v>#DIV/0!</v>
      </c>
      <c r="E122" s="75"/>
      <c r="F122" s="175" t="e" cm="1">
        <f t="array" aca="1" ref="F122" ca="1">(_xlfn.IFS(D122="excellent",5,D122="good",4,D122="fair",3,D122="poor",2,D122="very poor",1))*(_xlfn.IFS(E122="yes",1,E122="no",0.6,E122="unknown",0.7))*(_xlfn.IFS(Table7[[#This Row],[EST %]]&gt;0.5,1,Table7[[#This Row],[EST %]]&lt;0.5,0.7))</f>
        <v>#N/A</v>
      </c>
    </row>
    <row r="123" spans="1:6" ht="25.25" customHeight="1" x14ac:dyDescent="0.2">
      <c r="A123" s="92">
        <f>'1 Master Inventory'!A123</f>
        <v>0</v>
      </c>
      <c r="B123" s="94">
        <f>Table6[[#This Row],[Qty.]]</f>
        <v>0</v>
      </c>
      <c r="C123" s="125" t="e">
        <f ca="1">Table7[[#This Row],[EST %]]</f>
        <v>#DIV/0!</v>
      </c>
      <c r="E123" s="75"/>
      <c r="F123" s="175" t="e" cm="1">
        <f t="array" aca="1" ref="F123" ca="1">(_xlfn.IFS(D123="excellent",5,D123="good",4,D123="fair",3,D123="poor",2,D123="very poor",1))*(_xlfn.IFS(E123="yes",1,E123="no",0.6,E123="unknown",0.7))*(_xlfn.IFS(Table7[[#This Row],[EST %]]&gt;0.5,1,Table7[[#This Row],[EST %]]&lt;0.5,0.7))</f>
        <v>#N/A</v>
      </c>
    </row>
    <row r="124" spans="1:6" ht="25.25" customHeight="1" x14ac:dyDescent="0.2">
      <c r="A124" s="92">
        <f>'1 Master Inventory'!A124</f>
        <v>0</v>
      </c>
      <c r="B124" s="93">
        <f>'1 Master Inventory'!B124</f>
        <v>0</v>
      </c>
      <c r="C124" s="125" t="e">
        <f ca="1">Table7[[#This Row],[EST %]]</f>
        <v>#DIV/0!</v>
      </c>
      <c r="E124" s="75"/>
      <c r="F124" s="175" t="e" cm="1">
        <f t="array" aca="1" ref="F124" ca="1">(_xlfn.IFS(D124="excellent",5,D124="good",4,D124="fair",3,D124="poor",2,D124="very poor",1))*(_xlfn.IFS(E124="yes",1,E124="no",0.6,E124="unknown",0.7))*(_xlfn.IFS(Table7[[#This Row],[EST %]]&gt;0.5,1,Table7[[#This Row],[EST %]]&lt;0.5,0.7))</f>
        <v>#N/A</v>
      </c>
    </row>
    <row r="125" spans="1:6" ht="25.25" customHeight="1" x14ac:dyDescent="0.2">
      <c r="A125" s="92">
        <f>'1 Master Inventory'!A125</f>
        <v>0</v>
      </c>
      <c r="B125" s="94">
        <f>Table6[[#This Row],[Qty.]]</f>
        <v>0</v>
      </c>
      <c r="C125" s="125" t="e">
        <f ca="1">Table7[[#This Row],[EST %]]</f>
        <v>#DIV/0!</v>
      </c>
      <c r="E125" s="75"/>
      <c r="F125" s="175" t="e" cm="1">
        <f t="array" aca="1" ref="F125" ca="1">(_xlfn.IFS(D125="excellent",5,D125="good",4,D125="fair",3,D125="poor",2,D125="very poor",1))*(_xlfn.IFS(E125="yes",1,E125="no",0.6,E125="unknown",0.7))*(_xlfn.IFS(Table7[[#This Row],[EST %]]&gt;0.5,1,Table7[[#This Row],[EST %]]&lt;0.5,0.7))</f>
        <v>#N/A</v>
      </c>
    </row>
    <row r="126" spans="1:6" ht="25.25" customHeight="1" x14ac:dyDescent="0.2">
      <c r="A126" s="92">
        <f>'1 Master Inventory'!A126</f>
        <v>0</v>
      </c>
      <c r="B126" s="93">
        <f>'1 Master Inventory'!B126</f>
        <v>0</v>
      </c>
      <c r="C126" s="125" t="e">
        <f ca="1">Table7[[#This Row],[EST %]]</f>
        <v>#DIV/0!</v>
      </c>
      <c r="E126" s="75"/>
      <c r="F126" s="175" t="e" cm="1">
        <f t="array" aca="1" ref="F126" ca="1">(_xlfn.IFS(D126="excellent",5,D126="good",4,D126="fair",3,D126="poor",2,D126="very poor",1))*(_xlfn.IFS(E126="yes",1,E126="no",0.6,E126="unknown",0.7))*(_xlfn.IFS(Table7[[#This Row],[EST %]]&gt;0.5,1,Table7[[#This Row],[EST %]]&lt;0.5,0.7))</f>
        <v>#N/A</v>
      </c>
    </row>
    <row r="127" spans="1:6" ht="25.25" customHeight="1" x14ac:dyDescent="0.2">
      <c r="A127" s="92">
        <f>'1 Master Inventory'!A127</f>
        <v>0</v>
      </c>
      <c r="B127" s="94">
        <f>Table6[[#This Row],[Qty.]]</f>
        <v>0</v>
      </c>
      <c r="C127" s="125" t="e">
        <f ca="1">Table7[[#This Row],[EST %]]</f>
        <v>#DIV/0!</v>
      </c>
      <c r="E127" s="75"/>
      <c r="F127" s="175" t="e" cm="1">
        <f t="array" aca="1" ref="F127" ca="1">(_xlfn.IFS(D127="excellent",5,D127="good",4,D127="fair",3,D127="poor",2,D127="very poor",1))*(_xlfn.IFS(E127="yes",1,E127="no",0.6,E127="unknown",0.7))*(_xlfn.IFS(Table7[[#This Row],[EST %]]&gt;0.5,1,Table7[[#This Row],[EST %]]&lt;0.5,0.7))</f>
        <v>#N/A</v>
      </c>
    </row>
    <row r="128" spans="1:6" ht="25.25" customHeight="1" x14ac:dyDescent="0.2">
      <c r="A128" s="92">
        <f>'1 Master Inventory'!A128</f>
        <v>0</v>
      </c>
      <c r="B128" s="93">
        <f>'1 Master Inventory'!B128</f>
        <v>0</v>
      </c>
      <c r="C128" s="125" t="e">
        <f ca="1">Table7[[#This Row],[EST %]]</f>
        <v>#DIV/0!</v>
      </c>
      <c r="E128" s="75"/>
      <c r="F128" s="175" t="e" cm="1">
        <f t="array" aca="1" ref="F128" ca="1">(_xlfn.IFS(D128="excellent",5,D128="good",4,D128="fair",3,D128="poor",2,D128="very poor",1))*(_xlfn.IFS(E128="yes",1,E128="no",0.6,E128="unknown",0.7))*(_xlfn.IFS(Table7[[#This Row],[EST %]]&gt;0.5,1,Table7[[#This Row],[EST %]]&lt;0.5,0.7))</f>
        <v>#N/A</v>
      </c>
    </row>
    <row r="129" spans="1:6" ht="25.25" customHeight="1" x14ac:dyDescent="0.2">
      <c r="A129" s="92">
        <f>'1 Master Inventory'!A129</f>
        <v>0</v>
      </c>
      <c r="B129" s="94">
        <f>Table6[[#This Row],[Qty.]]</f>
        <v>0</v>
      </c>
      <c r="C129" s="125" t="e">
        <f ca="1">Table7[[#This Row],[EST %]]</f>
        <v>#DIV/0!</v>
      </c>
      <c r="E129" s="75"/>
      <c r="F129" s="175" t="e" cm="1">
        <f t="array" aca="1" ref="F129" ca="1">(_xlfn.IFS(D129="excellent",5,D129="good",4,D129="fair",3,D129="poor",2,D129="very poor",1))*(_xlfn.IFS(E129="yes",1,E129="no",0.6,E129="unknown",0.7))*(_xlfn.IFS(Table7[[#This Row],[EST %]]&gt;0.5,1,Table7[[#This Row],[EST %]]&lt;0.5,0.7))</f>
        <v>#N/A</v>
      </c>
    </row>
    <row r="130" spans="1:6" ht="25.25" customHeight="1" x14ac:dyDescent="0.2">
      <c r="A130" s="92">
        <f>'1 Master Inventory'!A130</f>
        <v>0</v>
      </c>
      <c r="B130" s="93">
        <f>'1 Master Inventory'!B130</f>
        <v>0</v>
      </c>
      <c r="C130" s="125" t="e">
        <f ca="1">Table7[[#This Row],[EST %]]</f>
        <v>#DIV/0!</v>
      </c>
      <c r="E130" s="75"/>
      <c r="F130" s="175" t="e" cm="1">
        <f t="array" aca="1" ref="F130" ca="1">(_xlfn.IFS(D130="excellent",5,D130="good",4,D130="fair",3,D130="poor",2,D130="very poor",1))*(_xlfn.IFS(E130="yes",1,E130="no",0.6,E130="unknown",0.7))*(_xlfn.IFS(Table7[[#This Row],[EST %]]&gt;0.5,1,Table7[[#This Row],[EST %]]&lt;0.5,0.7))</f>
        <v>#N/A</v>
      </c>
    </row>
    <row r="131" spans="1:6" ht="25.25" customHeight="1" x14ac:dyDescent="0.2">
      <c r="A131" s="92">
        <f>'1 Master Inventory'!A131</f>
        <v>0</v>
      </c>
      <c r="B131" s="94">
        <f>Table6[[#This Row],[Qty.]]</f>
        <v>0</v>
      </c>
      <c r="C131" s="125" t="e">
        <f ca="1">Table7[[#This Row],[EST %]]</f>
        <v>#DIV/0!</v>
      </c>
      <c r="E131" s="75"/>
      <c r="F131" s="175" t="e" cm="1">
        <f t="array" aca="1" ref="F131" ca="1">(_xlfn.IFS(D131="excellent",5,D131="good",4,D131="fair",3,D131="poor",2,D131="very poor",1))*(_xlfn.IFS(E131="yes",1,E131="no",0.6,E131="unknown",0.7))*(_xlfn.IFS(Table7[[#This Row],[EST %]]&gt;0.5,1,Table7[[#This Row],[EST %]]&lt;0.5,0.7))</f>
        <v>#N/A</v>
      </c>
    </row>
    <row r="132" spans="1:6" ht="25.25" customHeight="1" x14ac:dyDescent="0.2">
      <c r="A132" s="92">
        <f>'1 Master Inventory'!A132</f>
        <v>0</v>
      </c>
      <c r="B132" s="93">
        <f>'1 Master Inventory'!B132</f>
        <v>0</v>
      </c>
      <c r="C132" s="125" t="e">
        <f ca="1">Table7[[#This Row],[EST %]]</f>
        <v>#DIV/0!</v>
      </c>
      <c r="E132" s="75"/>
      <c r="F132" s="175" t="e" cm="1">
        <f t="array" aca="1" ref="F132" ca="1">(_xlfn.IFS(D132="excellent",5,D132="good",4,D132="fair",3,D132="poor",2,D132="very poor",1))*(_xlfn.IFS(E132="yes",1,E132="no",0.6,E132="unknown",0.7))*(_xlfn.IFS(Table7[[#This Row],[EST %]]&gt;0.5,1,Table7[[#This Row],[EST %]]&lt;0.5,0.7))</f>
        <v>#N/A</v>
      </c>
    </row>
    <row r="133" spans="1:6" ht="25.25" customHeight="1" x14ac:dyDescent="0.2">
      <c r="A133" s="92">
        <f>'1 Master Inventory'!A133</f>
        <v>0</v>
      </c>
      <c r="B133" s="94">
        <f>Table6[[#This Row],[Qty.]]</f>
        <v>0</v>
      </c>
      <c r="C133" s="125" t="e">
        <f ca="1">Table7[[#This Row],[EST %]]</f>
        <v>#DIV/0!</v>
      </c>
      <c r="E133" s="75"/>
      <c r="F133" s="175" t="e" cm="1">
        <f t="array" aca="1" ref="F133" ca="1">(_xlfn.IFS(D133="excellent",5,D133="good",4,D133="fair",3,D133="poor",2,D133="very poor",1))*(_xlfn.IFS(E133="yes",1,E133="no",0.6,E133="unknown",0.7))*(_xlfn.IFS(Table7[[#This Row],[EST %]]&gt;0.5,1,Table7[[#This Row],[EST %]]&lt;0.5,0.7))</f>
        <v>#N/A</v>
      </c>
    </row>
    <row r="134" spans="1:6" ht="25.25" customHeight="1" x14ac:dyDescent="0.2">
      <c r="A134" s="92">
        <f>'1 Master Inventory'!A134</f>
        <v>0</v>
      </c>
      <c r="B134" s="93">
        <f>'1 Master Inventory'!B134</f>
        <v>0</v>
      </c>
      <c r="C134" s="125" t="e">
        <f ca="1">Table7[[#This Row],[EST %]]</f>
        <v>#DIV/0!</v>
      </c>
      <c r="E134" s="75"/>
      <c r="F134" s="175" t="e" cm="1">
        <f t="array" aca="1" ref="F134" ca="1">(_xlfn.IFS(D134="excellent",5,D134="good",4,D134="fair",3,D134="poor",2,D134="very poor",1))*(_xlfn.IFS(E134="yes",1,E134="no",0.6,E134="unknown",0.7))*(_xlfn.IFS(Table7[[#This Row],[EST %]]&gt;0.5,1,Table7[[#This Row],[EST %]]&lt;0.5,0.7))</f>
        <v>#N/A</v>
      </c>
    </row>
    <row r="135" spans="1:6" ht="25.25" customHeight="1" x14ac:dyDescent="0.2">
      <c r="A135" s="92">
        <f>'1 Master Inventory'!A135</f>
        <v>0</v>
      </c>
      <c r="B135" s="94">
        <f>Table6[[#This Row],[Qty.]]</f>
        <v>0</v>
      </c>
      <c r="C135" s="125" t="e">
        <f ca="1">Table7[[#This Row],[EST %]]</f>
        <v>#DIV/0!</v>
      </c>
      <c r="E135" s="75"/>
      <c r="F135" s="175" t="e" cm="1">
        <f t="array" aca="1" ref="F135" ca="1">(_xlfn.IFS(D135="excellent",5,D135="good",4,D135="fair",3,D135="poor",2,D135="very poor",1))*(_xlfn.IFS(E135="yes",1,E135="no",0.6,E135="unknown",0.7))*(_xlfn.IFS(Table7[[#This Row],[EST %]]&gt;0.5,1,Table7[[#This Row],[EST %]]&lt;0.5,0.7))</f>
        <v>#N/A</v>
      </c>
    </row>
    <row r="136" spans="1:6" ht="25.25" customHeight="1" x14ac:dyDescent="0.2">
      <c r="A136" s="92">
        <f>'1 Master Inventory'!A136</f>
        <v>0</v>
      </c>
      <c r="B136" s="93">
        <f>'1 Master Inventory'!B136</f>
        <v>0</v>
      </c>
      <c r="C136" s="125" t="e">
        <f ca="1">Table7[[#This Row],[EST %]]</f>
        <v>#DIV/0!</v>
      </c>
      <c r="E136" s="75"/>
      <c r="F136" s="175" t="e" cm="1">
        <f t="array" aca="1" ref="F136" ca="1">(_xlfn.IFS(D136="excellent",5,D136="good",4,D136="fair",3,D136="poor",2,D136="very poor",1))*(_xlfn.IFS(E136="yes",1,E136="no",0.6,E136="unknown",0.7))*(_xlfn.IFS(Table7[[#This Row],[EST %]]&gt;0.5,1,Table7[[#This Row],[EST %]]&lt;0.5,0.7))</f>
        <v>#N/A</v>
      </c>
    </row>
    <row r="137" spans="1:6" ht="25.25" customHeight="1" x14ac:dyDescent="0.2">
      <c r="A137" s="92">
        <f>'1 Master Inventory'!A137</f>
        <v>0</v>
      </c>
      <c r="B137" s="94">
        <f>Table6[[#This Row],[Qty.]]</f>
        <v>0</v>
      </c>
      <c r="C137" s="125" t="e">
        <f ca="1">Table7[[#This Row],[EST %]]</f>
        <v>#DIV/0!</v>
      </c>
      <c r="E137" s="75"/>
      <c r="F137" s="175" t="e" cm="1">
        <f t="array" aca="1" ref="F137" ca="1">(_xlfn.IFS(D137="excellent",5,D137="good",4,D137="fair",3,D137="poor",2,D137="very poor",1))*(_xlfn.IFS(E137="yes",1,E137="no",0.6,E137="unknown",0.7))*(_xlfn.IFS(Table7[[#This Row],[EST %]]&gt;0.5,1,Table7[[#This Row],[EST %]]&lt;0.5,0.7))</f>
        <v>#N/A</v>
      </c>
    </row>
    <row r="138" spans="1:6" ht="25.25" customHeight="1" x14ac:dyDescent="0.2">
      <c r="A138" s="92">
        <f>'1 Master Inventory'!A138</f>
        <v>0</v>
      </c>
      <c r="B138" s="93">
        <f>'1 Master Inventory'!B138</f>
        <v>0</v>
      </c>
      <c r="C138" s="125" t="e">
        <f ca="1">Table7[[#This Row],[EST %]]</f>
        <v>#DIV/0!</v>
      </c>
      <c r="E138" s="75"/>
      <c r="F138" s="175" t="e" cm="1">
        <f t="array" aca="1" ref="F138" ca="1">(_xlfn.IFS(D138="excellent",5,D138="good",4,D138="fair",3,D138="poor",2,D138="very poor",1))*(_xlfn.IFS(E138="yes",1,E138="no",0.6,E138="unknown",0.7))*(_xlfn.IFS(Table7[[#This Row],[EST %]]&gt;0.5,1,Table7[[#This Row],[EST %]]&lt;0.5,0.7))</f>
        <v>#N/A</v>
      </c>
    </row>
    <row r="139" spans="1:6" ht="25.25" customHeight="1" x14ac:dyDescent="0.2">
      <c r="A139" s="92">
        <f>'1 Master Inventory'!A139</f>
        <v>0</v>
      </c>
      <c r="B139" s="94">
        <f>Table6[[#This Row],[Qty.]]</f>
        <v>0</v>
      </c>
      <c r="C139" s="125" t="e">
        <f ca="1">Table7[[#This Row],[EST %]]</f>
        <v>#DIV/0!</v>
      </c>
      <c r="E139" s="75"/>
      <c r="F139" s="175" t="e" cm="1">
        <f t="array" aca="1" ref="F139" ca="1">(_xlfn.IFS(D139="excellent",5,D139="good",4,D139="fair",3,D139="poor",2,D139="very poor",1))*(_xlfn.IFS(E139="yes",1,E139="no",0.6,E139="unknown",0.7))*(_xlfn.IFS(Table7[[#This Row],[EST %]]&gt;0.5,1,Table7[[#This Row],[EST %]]&lt;0.5,0.7))</f>
        <v>#N/A</v>
      </c>
    </row>
    <row r="140" spans="1:6" ht="25.25" customHeight="1" x14ac:dyDescent="0.2">
      <c r="A140" s="92">
        <f>'1 Master Inventory'!A140</f>
        <v>0</v>
      </c>
      <c r="B140" s="93">
        <f>'1 Master Inventory'!B140</f>
        <v>0</v>
      </c>
      <c r="C140" s="125" t="e">
        <f ca="1">Table7[[#This Row],[EST %]]</f>
        <v>#DIV/0!</v>
      </c>
      <c r="E140" s="75"/>
      <c r="F140" s="175" t="e" cm="1">
        <f t="array" aca="1" ref="F140" ca="1">(_xlfn.IFS(D140="excellent",5,D140="good",4,D140="fair",3,D140="poor",2,D140="very poor",1))*(_xlfn.IFS(E140="yes",1,E140="no",0.6,E140="unknown",0.7))*(_xlfn.IFS(Table7[[#This Row],[EST %]]&gt;0.5,1,Table7[[#This Row],[EST %]]&lt;0.5,0.7))</f>
        <v>#N/A</v>
      </c>
    </row>
    <row r="141" spans="1:6" ht="25.25" customHeight="1" x14ac:dyDescent="0.2">
      <c r="A141" s="92">
        <f>'1 Master Inventory'!A141</f>
        <v>0</v>
      </c>
      <c r="B141" s="94">
        <f>Table6[[#This Row],[Qty.]]</f>
        <v>0</v>
      </c>
      <c r="C141" s="125" t="e">
        <f ca="1">Table7[[#This Row],[EST %]]</f>
        <v>#DIV/0!</v>
      </c>
      <c r="E141" s="75"/>
      <c r="F141" s="175" t="e" cm="1">
        <f t="array" aca="1" ref="F141" ca="1">(_xlfn.IFS(D141="excellent",5,D141="good",4,D141="fair",3,D141="poor",2,D141="very poor",1))*(_xlfn.IFS(E141="yes",1,E141="no",0.6,E141="unknown",0.7))*(_xlfn.IFS(Table7[[#This Row],[EST %]]&gt;0.5,1,Table7[[#This Row],[EST %]]&lt;0.5,0.7))</f>
        <v>#N/A</v>
      </c>
    </row>
    <row r="142" spans="1:6" ht="25.25" customHeight="1" x14ac:dyDescent="0.2">
      <c r="A142" s="92">
        <f>'1 Master Inventory'!A142</f>
        <v>0</v>
      </c>
      <c r="B142" s="93">
        <f>'1 Master Inventory'!B142</f>
        <v>0</v>
      </c>
      <c r="C142" s="125" t="e">
        <f ca="1">Table7[[#This Row],[EST %]]</f>
        <v>#DIV/0!</v>
      </c>
      <c r="E142" s="75"/>
      <c r="F142" s="175" t="e" cm="1">
        <f t="array" aca="1" ref="F142" ca="1">(_xlfn.IFS(D142="excellent",5,D142="good",4,D142="fair",3,D142="poor",2,D142="very poor",1))*(_xlfn.IFS(E142="yes",1,E142="no",0.6,E142="unknown",0.7))*(_xlfn.IFS(Table7[[#This Row],[EST %]]&gt;0.5,1,Table7[[#This Row],[EST %]]&lt;0.5,0.7))</f>
        <v>#N/A</v>
      </c>
    </row>
    <row r="143" spans="1:6" ht="25.25" customHeight="1" x14ac:dyDescent="0.2">
      <c r="A143" s="92">
        <f>'1 Master Inventory'!A143</f>
        <v>0</v>
      </c>
      <c r="B143" s="94">
        <f>Table6[[#This Row],[Qty.]]</f>
        <v>0</v>
      </c>
      <c r="C143" s="125" t="e">
        <f ca="1">Table7[[#This Row],[EST %]]</f>
        <v>#DIV/0!</v>
      </c>
      <c r="E143" s="75"/>
      <c r="F143" s="175" t="e" cm="1">
        <f t="array" aca="1" ref="F143" ca="1">(_xlfn.IFS(D143="excellent",5,D143="good",4,D143="fair",3,D143="poor",2,D143="very poor",1))*(_xlfn.IFS(E143="yes",1,E143="no",0.6,E143="unknown",0.7))*(_xlfn.IFS(Table7[[#This Row],[EST %]]&gt;0.5,1,Table7[[#This Row],[EST %]]&lt;0.5,0.7))</f>
        <v>#N/A</v>
      </c>
    </row>
    <row r="144" spans="1:6" ht="25.25" customHeight="1" x14ac:dyDescent="0.2">
      <c r="A144" s="92">
        <f>'1 Master Inventory'!A144</f>
        <v>0</v>
      </c>
      <c r="B144" s="93">
        <f>'1 Master Inventory'!B144</f>
        <v>0</v>
      </c>
      <c r="C144" s="125" t="e">
        <f ca="1">Table7[[#This Row],[EST %]]</f>
        <v>#DIV/0!</v>
      </c>
      <c r="E144" s="75"/>
      <c r="F144" s="175" t="e" cm="1">
        <f t="array" aca="1" ref="F144" ca="1">(_xlfn.IFS(D144="excellent",5,D144="good",4,D144="fair",3,D144="poor",2,D144="very poor",1))*(_xlfn.IFS(E144="yes",1,E144="no",0.6,E144="unknown",0.7))*(_xlfn.IFS(Table7[[#This Row],[EST %]]&gt;0.5,1,Table7[[#This Row],[EST %]]&lt;0.5,0.7))</f>
        <v>#N/A</v>
      </c>
    </row>
    <row r="145" spans="1:6" ht="25.25" customHeight="1" x14ac:dyDescent="0.2">
      <c r="A145" s="92">
        <f>'1 Master Inventory'!A145</f>
        <v>0</v>
      </c>
      <c r="B145" s="94">
        <f>Table6[[#This Row],[Qty.]]</f>
        <v>0</v>
      </c>
      <c r="C145" s="125" t="e">
        <f ca="1">Table7[[#This Row],[EST %]]</f>
        <v>#DIV/0!</v>
      </c>
      <c r="E145" s="75"/>
      <c r="F145" s="175" t="e" cm="1">
        <f t="array" aca="1" ref="F145" ca="1">(_xlfn.IFS(D145="excellent",5,D145="good",4,D145="fair",3,D145="poor",2,D145="very poor",1))*(_xlfn.IFS(E145="yes",1,E145="no",0.6,E145="unknown",0.7))*(_xlfn.IFS(Table7[[#This Row],[EST %]]&gt;0.5,1,Table7[[#This Row],[EST %]]&lt;0.5,0.7))</f>
        <v>#N/A</v>
      </c>
    </row>
    <row r="146" spans="1:6" ht="25.25" customHeight="1" x14ac:dyDescent="0.2">
      <c r="A146" s="92">
        <f>'1 Master Inventory'!A146</f>
        <v>0</v>
      </c>
      <c r="B146" s="93">
        <f>'1 Master Inventory'!B146</f>
        <v>0</v>
      </c>
      <c r="C146" s="125" t="e">
        <f ca="1">Table7[[#This Row],[EST %]]</f>
        <v>#DIV/0!</v>
      </c>
      <c r="E146" s="75"/>
      <c r="F146" s="175" t="e" cm="1">
        <f t="array" aca="1" ref="F146" ca="1">(_xlfn.IFS(D146="excellent",5,D146="good",4,D146="fair",3,D146="poor",2,D146="very poor",1))*(_xlfn.IFS(E146="yes",1,E146="no",0.6,E146="unknown",0.7))*(_xlfn.IFS(Table7[[#This Row],[EST %]]&gt;0.5,1,Table7[[#This Row],[EST %]]&lt;0.5,0.7))</f>
        <v>#N/A</v>
      </c>
    </row>
    <row r="147" spans="1:6" ht="25.25" customHeight="1" x14ac:dyDescent="0.2">
      <c r="A147" s="92">
        <f>'1 Master Inventory'!A147</f>
        <v>0</v>
      </c>
      <c r="B147" s="94">
        <f>Table6[[#This Row],[Qty.]]</f>
        <v>0</v>
      </c>
      <c r="C147" s="125" t="e">
        <f ca="1">Table7[[#This Row],[EST %]]</f>
        <v>#DIV/0!</v>
      </c>
      <c r="E147" s="75"/>
      <c r="F147" s="175" t="e" cm="1">
        <f t="array" aca="1" ref="F147" ca="1">(_xlfn.IFS(D147="excellent",5,D147="good",4,D147="fair",3,D147="poor",2,D147="very poor",1))*(_xlfn.IFS(E147="yes",1,E147="no",0.6,E147="unknown",0.7))*(_xlfn.IFS(Table7[[#This Row],[EST %]]&gt;0.5,1,Table7[[#This Row],[EST %]]&lt;0.5,0.7))</f>
        <v>#N/A</v>
      </c>
    </row>
    <row r="148" spans="1:6" ht="25.25" customHeight="1" x14ac:dyDescent="0.2">
      <c r="A148" s="92">
        <f>'1 Master Inventory'!A148</f>
        <v>0</v>
      </c>
      <c r="B148" s="93">
        <f>'1 Master Inventory'!B148</f>
        <v>0</v>
      </c>
      <c r="C148" s="125" t="e">
        <f ca="1">Table7[[#This Row],[EST %]]</f>
        <v>#DIV/0!</v>
      </c>
      <c r="E148" s="75"/>
      <c r="F148" s="175" t="e" cm="1">
        <f t="array" aca="1" ref="F148" ca="1">(_xlfn.IFS(D148="excellent",5,D148="good",4,D148="fair",3,D148="poor",2,D148="very poor",1))*(_xlfn.IFS(E148="yes",1,E148="no",0.6,E148="unknown",0.7))*(_xlfn.IFS(Table7[[#This Row],[EST %]]&gt;0.5,1,Table7[[#This Row],[EST %]]&lt;0.5,0.7))</f>
        <v>#N/A</v>
      </c>
    </row>
    <row r="149" spans="1:6" ht="25.25" customHeight="1" x14ac:dyDescent="0.2">
      <c r="A149" s="92">
        <f>'1 Master Inventory'!A149</f>
        <v>0</v>
      </c>
      <c r="B149" s="94">
        <f>Table6[[#This Row],[Qty.]]</f>
        <v>0</v>
      </c>
      <c r="C149" s="125" t="e">
        <f ca="1">Table7[[#This Row],[EST %]]</f>
        <v>#DIV/0!</v>
      </c>
      <c r="E149" s="75"/>
      <c r="F149" s="175" t="e" cm="1">
        <f t="array" aca="1" ref="F149" ca="1">(_xlfn.IFS(D149="excellent",5,D149="good",4,D149="fair",3,D149="poor",2,D149="very poor",1))*(_xlfn.IFS(E149="yes",1,E149="no",0.6,E149="unknown",0.7))*(_xlfn.IFS(Table7[[#This Row],[EST %]]&gt;0.5,1,Table7[[#This Row],[EST %]]&lt;0.5,0.7))</f>
        <v>#N/A</v>
      </c>
    </row>
    <row r="150" spans="1:6" ht="25.25" customHeight="1" x14ac:dyDescent="0.2">
      <c r="A150" s="92">
        <f>'1 Master Inventory'!A150</f>
        <v>0</v>
      </c>
      <c r="B150" s="93">
        <f>'1 Master Inventory'!B150</f>
        <v>0</v>
      </c>
      <c r="C150" s="125" t="e">
        <f ca="1">Table7[[#This Row],[EST %]]</f>
        <v>#DIV/0!</v>
      </c>
      <c r="E150" s="75"/>
      <c r="F150" s="175" t="e" cm="1">
        <f t="array" aca="1" ref="F150" ca="1">(_xlfn.IFS(D150="excellent",5,D150="good",4,D150="fair",3,D150="poor",2,D150="very poor",1))*(_xlfn.IFS(E150="yes",1,E150="no",0.6,E150="unknown",0.7))*(_xlfn.IFS(Table7[[#This Row],[EST %]]&gt;0.5,1,Table7[[#This Row],[EST %]]&lt;0.5,0.7))</f>
        <v>#N/A</v>
      </c>
    </row>
    <row r="151" spans="1:6" ht="25.25" customHeight="1" x14ac:dyDescent="0.2">
      <c r="A151" s="92">
        <f>'1 Master Inventory'!A151</f>
        <v>0</v>
      </c>
      <c r="B151" s="94">
        <f>Table6[[#This Row],[Qty.]]</f>
        <v>0</v>
      </c>
      <c r="C151" s="125" t="e">
        <f ca="1">Table7[[#This Row],[EST %]]</f>
        <v>#DIV/0!</v>
      </c>
      <c r="E151" s="75"/>
      <c r="F151" s="175" t="e" cm="1">
        <f t="array" aca="1" ref="F151" ca="1">(_xlfn.IFS(D151="excellent",5,D151="good",4,D151="fair",3,D151="poor",2,D151="very poor",1))*(_xlfn.IFS(E151="yes",1,E151="no",0.6,E151="unknown",0.7))*(_xlfn.IFS(Table7[[#This Row],[EST %]]&gt;0.5,1,Table7[[#This Row],[EST %]]&lt;0.5,0.7))</f>
        <v>#N/A</v>
      </c>
    </row>
    <row r="152" spans="1:6" ht="25.25" customHeight="1" x14ac:dyDescent="0.2">
      <c r="A152" s="92">
        <f>'1 Master Inventory'!A152</f>
        <v>0</v>
      </c>
      <c r="B152" s="93">
        <f>'1 Master Inventory'!B152</f>
        <v>0</v>
      </c>
      <c r="C152" s="125" t="e">
        <f ca="1">Table7[[#This Row],[EST %]]</f>
        <v>#DIV/0!</v>
      </c>
      <c r="E152" s="75"/>
      <c r="F152" s="175" t="e" cm="1">
        <f t="array" aca="1" ref="F152" ca="1">(_xlfn.IFS(D152="excellent",5,D152="good",4,D152="fair",3,D152="poor",2,D152="very poor",1))*(_xlfn.IFS(E152="yes",1,E152="no",0.6,E152="unknown",0.7))*(_xlfn.IFS(Table7[[#This Row],[EST %]]&gt;0.5,1,Table7[[#This Row],[EST %]]&lt;0.5,0.7))</f>
        <v>#N/A</v>
      </c>
    </row>
    <row r="153" spans="1:6" ht="25.25" customHeight="1" x14ac:dyDescent="0.2">
      <c r="A153" s="92">
        <f>'1 Master Inventory'!A153</f>
        <v>0</v>
      </c>
      <c r="B153" s="94">
        <f>Table6[[#This Row],[Qty.]]</f>
        <v>0</v>
      </c>
      <c r="C153" s="125" t="e">
        <f ca="1">Table7[[#This Row],[EST %]]</f>
        <v>#DIV/0!</v>
      </c>
      <c r="E153" s="75"/>
      <c r="F153" s="175" t="e" cm="1">
        <f t="array" aca="1" ref="F153" ca="1">(_xlfn.IFS(D153="excellent",5,D153="good",4,D153="fair",3,D153="poor",2,D153="very poor",1))*(_xlfn.IFS(E153="yes",1,E153="no",0.6,E153="unknown",0.7))*(_xlfn.IFS(Table7[[#This Row],[EST %]]&gt;0.5,1,Table7[[#This Row],[EST %]]&lt;0.5,0.7))</f>
        <v>#N/A</v>
      </c>
    </row>
    <row r="154" spans="1:6" ht="25.25" customHeight="1" x14ac:dyDescent="0.2">
      <c r="A154" s="92">
        <f>'1 Master Inventory'!A154</f>
        <v>0</v>
      </c>
      <c r="B154" s="93">
        <f>'1 Master Inventory'!B154</f>
        <v>0</v>
      </c>
      <c r="C154" s="125" t="e">
        <f ca="1">Table7[[#This Row],[EST %]]</f>
        <v>#DIV/0!</v>
      </c>
      <c r="E154" s="75"/>
      <c r="F154" s="175" t="e" cm="1">
        <f t="array" aca="1" ref="F154" ca="1">(_xlfn.IFS(D154="excellent",5,D154="good",4,D154="fair",3,D154="poor",2,D154="very poor",1))*(_xlfn.IFS(E154="yes",1,E154="no",0.6,E154="unknown",0.7))*(_xlfn.IFS(Table7[[#This Row],[EST %]]&gt;0.5,1,Table7[[#This Row],[EST %]]&lt;0.5,0.7))</f>
        <v>#N/A</v>
      </c>
    </row>
    <row r="155" spans="1:6" ht="25.25" customHeight="1" x14ac:dyDescent="0.2">
      <c r="A155" s="92">
        <f>'1 Master Inventory'!A155</f>
        <v>0</v>
      </c>
      <c r="B155" s="94">
        <f>Table6[[#This Row],[Qty.]]</f>
        <v>0</v>
      </c>
      <c r="C155" s="125" t="e">
        <f ca="1">Table7[[#This Row],[EST %]]</f>
        <v>#DIV/0!</v>
      </c>
      <c r="E155" s="75"/>
      <c r="F155" s="175" t="e" cm="1">
        <f t="array" aca="1" ref="F155" ca="1">(_xlfn.IFS(D155="excellent",5,D155="good",4,D155="fair",3,D155="poor",2,D155="very poor",1))*(_xlfn.IFS(E155="yes",1,E155="no",0.6,E155="unknown",0.7))*(_xlfn.IFS(Table7[[#This Row],[EST %]]&gt;0.5,1,Table7[[#This Row],[EST %]]&lt;0.5,0.7))</f>
        <v>#N/A</v>
      </c>
    </row>
    <row r="156" spans="1:6" ht="25.25" customHeight="1" x14ac:dyDescent="0.2">
      <c r="A156" s="92">
        <f>'1 Master Inventory'!A156</f>
        <v>0</v>
      </c>
      <c r="B156" s="93">
        <f>'1 Master Inventory'!B156</f>
        <v>0</v>
      </c>
      <c r="C156" s="125" t="e">
        <f ca="1">Table7[[#This Row],[EST %]]</f>
        <v>#DIV/0!</v>
      </c>
      <c r="E156" s="75"/>
      <c r="F156" s="175" t="e" cm="1">
        <f t="array" aca="1" ref="F156" ca="1">(_xlfn.IFS(D156="excellent",5,D156="good",4,D156="fair",3,D156="poor",2,D156="very poor",1))*(_xlfn.IFS(E156="yes",1,E156="no",0.6,E156="unknown",0.7))*(_xlfn.IFS(Table7[[#This Row],[EST %]]&gt;0.5,1,Table7[[#This Row],[EST %]]&lt;0.5,0.7))</f>
        <v>#N/A</v>
      </c>
    </row>
    <row r="157" spans="1:6" ht="25.25" customHeight="1" x14ac:dyDescent="0.2">
      <c r="A157" s="92">
        <f>'1 Master Inventory'!A157</f>
        <v>0</v>
      </c>
      <c r="B157" s="94">
        <f>Table6[[#This Row],[Qty.]]</f>
        <v>0</v>
      </c>
      <c r="C157" s="125" t="e">
        <f ca="1">Table7[[#This Row],[EST %]]</f>
        <v>#DIV/0!</v>
      </c>
      <c r="E157" s="75"/>
      <c r="F157" s="175" t="e" cm="1">
        <f t="array" aca="1" ref="F157" ca="1">(_xlfn.IFS(D157="excellent",5,D157="good",4,D157="fair",3,D157="poor",2,D157="very poor",1))*(_xlfn.IFS(E157="yes",1,E157="no",0.6,E157="unknown",0.7))*(_xlfn.IFS(Table7[[#This Row],[EST %]]&gt;0.5,1,Table7[[#This Row],[EST %]]&lt;0.5,0.7))</f>
        <v>#N/A</v>
      </c>
    </row>
    <row r="158" spans="1:6" ht="25.25" customHeight="1" x14ac:dyDescent="0.2">
      <c r="A158" s="92">
        <f>'1 Master Inventory'!A158</f>
        <v>0</v>
      </c>
      <c r="B158" s="93">
        <f>'1 Master Inventory'!B158</f>
        <v>0</v>
      </c>
      <c r="C158" s="125" t="e">
        <f ca="1">Table7[[#This Row],[EST %]]</f>
        <v>#DIV/0!</v>
      </c>
      <c r="E158" s="75"/>
      <c r="F158" s="175" t="e" cm="1">
        <f t="array" aca="1" ref="F158" ca="1">(_xlfn.IFS(D158="excellent",5,D158="good",4,D158="fair",3,D158="poor",2,D158="very poor",1))*(_xlfn.IFS(E158="yes",1,E158="no",0.6,E158="unknown",0.7))*(_xlfn.IFS(Table7[[#This Row],[EST %]]&gt;0.5,1,Table7[[#This Row],[EST %]]&lt;0.5,0.7))</f>
        <v>#N/A</v>
      </c>
    </row>
    <row r="159" spans="1:6" ht="25.25" customHeight="1" x14ac:dyDescent="0.2">
      <c r="A159" s="92">
        <f>'1 Master Inventory'!A159</f>
        <v>0</v>
      </c>
      <c r="B159" s="94">
        <f>Table6[[#This Row],[Qty.]]</f>
        <v>0</v>
      </c>
      <c r="C159" s="125" t="e">
        <f ca="1">Table7[[#This Row],[EST %]]</f>
        <v>#DIV/0!</v>
      </c>
      <c r="E159" s="75"/>
      <c r="F159" s="175" t="e" cm="1">
        <f t="array" aca="1" ref="F159" ca="1">(_xlfn.IFS(D159="excellent",5,D159="good",4,D159="fair",3,D159="poor",2,D159="very poor",1))*(_xlfn.IFS(E159="yes",1,E159="no",0.6,E159="unknown",0.7))*(_xlfn.IFS(Table7[[#This Row],[EST %]]&gt;0.5,1,Table7[[#This Row],[EST %]]&lt;0.5,0.7))</f>
        <v>#N/A</v>
      </c>
    </row>
    <row r="160" spans="1:6" ht="25.25" customHeight="1" x14ac:dyDescent="0.2">
      <c r="A160" s="92">
        <f>'1 Master Inventory'!A160</f>
        <v>0</v>
      </c>
      <c r="B160" s="93">
        <f>'1 Master Inventory'!B160</f>
        <v>0</v>
      </c>
      <c r="C160" s="125" t="e">
        <f ca="1">Table7[[#This Row],[EST %]]</f>
        <v>#DIV/0!</v>
      </c>
      <c r="E160" s="75"/>
      <c r="F160" s="175" t="e" cm="1">
        <f t="array" aca="1" ref="F160" ca="1">(_xlfn.IFS(D160="excellent",5,D160="good",4,D160="fair",3,D160="poor",2,D160="very poor",1))*(_xlfn.IFS(E160="yes",1,E160="no",0.6,E160="unknown",0.7))*(_xlfn.IFS(Table7[[#This Row],[EST %]]&gt;0.5,1,Table7[[#This Row],[EST %]]&lt;0.5,0.7))</f>
        <v>#N/A</v>
      </c>
    </row>
    <row r="161" spans="1:6" ht="25.25" customHeight="1" x14ac:dyDescent="0.2">
      <c r="A161" s="92">
        <f>'1 Master Inventory'!A161</f>
        <v>0</v>
      </c>
      <c r="B161" s="94">
        <f>Table6[[#This Row],[Qty.]]</f>
        <v>0</v>
      </c>
      <c r="C161" s="125" t="e">
        <f ca="1">Table7[[#This Row],[EST %]]</f>
        <v>#DIV/0!</v>
      </c>
      <c r="E161" s="75"/>
      <c r="F161" s="175" t="e" cm="1">
        <f t="array" aca="1" ref="F161" ca="1">(_xlfn.IFS(D161="excellent",5,D161="good",4,D161="fair",3,D161="poor",2,D161="very poor",1))*(_xlfn.IFS(E161="yes",1,E161="no",0.6,E161="unknown",0.7))*(_xlfn.IFS(Table7[[#This Row],[EST %]]&gt;0.5,1,Table7[[#This Row],[EST %]]&lt;0.5,0.7))</f>
        <v>#N/A</v>
      </c>
    </row>
    <row r="162" spans="1:6" ht="25.25" customHeight="1" x14ac:dyDescent="0.2">
      <c r="A162" s="92">
        <f>'1 Master Inventory'!A162</f>
        <v>0</v>
      </c>
      <c r="B162" s="93">
        <f>'1 Master Inventory'!B162</f>
        <v>0</v>
      </c>
      <c r="C162" s="125" t="e">
        <f ca="1">Table7[[#This Row],[EST %]]</f>
        <v>#DIV/0!</v>
      </c>
      <c r="E162" s="75"/>
      <c r="F162" s="175" t="e" cm="1">
        <f t="array" aca="1" ref="F162" ca="1">(_xlfn.IFS(D162="excellent",5,D162="good",4,D162="fair",3,D162="poor",2,D162="very poor",1))*(_xlfn.IFS(E162="yes",1,E162="no",0.6,E162="unknown",0.7))*(_xlfn.IFS(Table7[[#This Row],[EST %]]&gt;0.5,1,Table7[[#This Row],[EST %]]&lt;0.5,0.7))</f>
        <v>#N/A</v>
      </c>
    </row>
    <row r="163" spans="1:6" ht="25.25" customHeight="1" x14ac:dyDescent="0.2">
      <c r="A163" s="92">
        <f>'1 Master Inventory'!A163</f>
        <v>0</v>
      </c>
      <c r="B163" s="94">
        <f>Table6[[#This Row],[Qty.]]</f>
        <v>0</v>
      </c>
      <c r="C163" s="125" t="e">
        <f ca="1">Table7[[#This Row],[EST %]]</f>
        <v>#DIV/0!</v>
      </c>
      <c r="E163" s="75"/>
      <c r="F163" s="175" t="e" cm="1">
        <f t="array" aca="1" ref="F163" ca="1">(_xlfn.IFS(D163="excellent",5,D163="good",4,D163="fair",3,D163="poor",2,D163="very poor",1))*(_xlfn.IFS(E163="yes",1,E163="no",0.6,E163="unknown",0.7))*(_xlfn.IFS(Table7[[#This Row],[EST %]]&gt;0.5,1,Table7[[#This Row],[EST %]]&lt;0.5,0.7))</f>
        <v>#N/A</v>
      </c>
    </row>
    <row r="164" spans="1:6" ht="25.25" customHeight="1" x14ac:dyDescent="0.2">
      <c r="A164" s="92">
        <f>'1 Master Inventory'!A164</f>
        <v>0</v>
      </c>
      <c r="B164" s="93">
        <f>'1 Master Inventory'!B164</f>
        <v>0</v>
      </c>
      <c r="C164" s="125" t="e">
        <f ca="1">Table7[[#This Row],[EST %]]</f>
        <v>#DIV/0!</v>
      </c>
      <c r="E164" s="75"/>
      <c r="F164" s="175" t="e" cm="1">
        <f t="array" aca="1" ref="F164" ca="1">(_xlfn.IFS(D164="excellent",5,D164="good",4,D164="fair",3,D164="poor",2,D164="very poor",1))*(_xlfn.IFS(E164="yes",1,E164="no",0.6,E164="unknown",0.7))*(_xlfn.IFS(Table7[[#This Row],[EST %]]&gt;0.5,1,Table7[[#This Row],[EST %]]&lt;0.5,0.7))</f>
        <v>#N/A</v>
      </c>
    </row>
    <row r="165" spans="1:6" ht="25.25" customHeight="1" x14ac:dyDescent="0.2">
      <c r="A165" s="92">
        <f>'1 Master Inventory'!A165</f>
        <v>0</v>
      </c>
      <c r="B165" s="94">
        <f>Table6[[#This Row],[Qty.]]</f>
        <v>0</v>
      </c>
      <c r="C165" s="125" t="e">
        <f ca="1">Table7[[#This Row],[EST %]]</f>
        <v>#DIV/0!</v>
      </c>
      <c r="E165" s="75"/>
      <c r="F165" s="175" t="e" cm="1">
        <f t="array" aca="1" ref="F165" ca="1">(_xlfn.IFS(D165="excellent",5,D165="good",4,D165="fair",3,D165="poor",2,D165="very poor",1))*(_xlfn.IFS(E165="yes",1,E165="no",0.6,E165="unknown",0.7))*(_xlfn.IFS(Table7[[#This Row],[EST %]]&gt;0.5,1,Table7[[#This Row],[EST %]]&lt;0.5,0.7))</f>
        <v>#N/A</v>
      </c>
    </row>
    <row r="166" spans="1:6" ht="25.25" customHeight="1" x14ac:dyDescent="0.2">
      <c r="A166" s="92">
        <f>'1 Master Inventory'!A166</f>
        <v>0</v>
      </c>
      <c r="B166" s="93">
        <f>'1 Master Inventory'!B166</f>
        <v>0</v>
      </c>
      <c r="C166" s="125" t="e">
        <f ca="1">Table7[[#This Row],[EST %]]</f>
        <v>#DIV/0!</v>
      </c>
      <c r="E166" s="75"/>
      <c r="F166" s="175" t="e" cm="1">
        <f t="array" aca="1" ref="F166" ca="1">(_xlfn.IFS(D166="excellent",5,D166="good",4,D166="fair",3,D166="poor",2,D166="very poor",1))*(_xlfn.IFS(E166="yes",1,E166="no",0.6,E166="unknown",0.7))*(_xlfn.IFS(Table7[[#This Row],[EST %]]&gt;0.5,1,Table7[[#This Row],[EST %]]&lt;0.5,0.7))</f>
        <v>#N/A</v>
      </c>
    </row>
    <row r="167" spans="1:6" ht="25.25" customHeight="1" x14ac:dyDescent="0.2">
      <c r="A167" s="92">
        <f>'1 Master Inventory'!A167</f>
        <v>0</v>
      </c>
      <c r="B167" s="94">
        <f>Table6[[#This Row],[Qty.]]</f>
        <v>0</v>
      </c>
      <c r="C167" s="125" t="e">
        <f ca="1">Table7[[#This Row],[EST %]]</f>
        <v>#DIV/0!</v>
      </c>
      <c r="E167" s="75"/>
      <c r="F167" s="175" t="e" cm="1">
        <f t="array" aca="1" ref="F167" ca="1">(_xlfn.IFS(D167="excellent",5,D167="good",4,D167="fair",3,D167="poor",2,D167="very poor",1))*(_xlfn.IFS(E167="yes",1,E167="no",0.6,E167="unknown",0.7))*(_xlfn.IFS(Table7[[#This Row],[EST %]]&gt;0.5,1,Table7[[#This Row],[EST %]]&lt;0.5,0.7))</f>
        <v>#N/A</v>
      </c>
    </row>
    <row r="168" spans="1:6" ht="25.25" customHeight="1" x14ac:dyDescent="0.2">
      <c r="A168" s="92">
        <f>'1 Master Inventory'!A168</f>
        <v>0</v>
      </c>
      <c r="B168" s="93">
        <f>'1 Master Inventory'!B168</f>
        <v>0</v>
      </c>
      <c r="C168" s="125" t="e">
        <f ca="1">Table7[[#This Row],[EST %]]</f>
        <v>#DIV/0!</v>
      </c>
      <c r="E168" s="75"/>
      <c r="F168" s="175" t="e" cm="1">
        <f t="array" aca="1" ref="F168" ca="1">(_xlfn.IFS(D168="excellent",5,D168="good",4,D168="fair",3,D168="poor",2,D168="very poor",1))*(_xlfn.IFS(E168="yes",1,E168="no",0.6,E168="unknown",0.7))*(_xlfn.IFS(Table7[[#This Row],[EST %]]&gt;0.5,1,Table7[[#This Row],[EST %]]&lt;0.5,0.7))</f>
        <v>#N/A</v>
      </c>
    </row>
    <row r="169" spans="1:6" ht="25.25" customHeight="1" x14ac:dyDescent="0.2">
      <c r="A169" s="92">
        <f>'1 Master Inventory'!A169</f>
        <v>0</v>
      </c>
      <c r="B169" s="94">
        <f>Table6[[#This Row],[Qty.]]</f>
        <v>0</v>
      </c>
      <c r="C169" s="125" t="e">
        <f ca="1">Table7[[#This Row],[EST %]]</f>
        <v>#DIV/0!</v>
      </c>
      <c r="E169" s="75"/>
      <c r="F169" s="175" t="e" cm="1">
        <f t="array" aca="1" ref="F169" ca="1">(_xlfn.IFS(D169="excellent",5,D169="good",4,D169="fair",3,D169="poor",2,D169="very poor",1))*(_xlfn.IFS(E169="yes",1,E169="no",0.6,E169="unknown",0.7))*(_xlfn.IFS(Table7[[#This Row],[EST %]]&gt;0.5,1,Table7[[#This Row],[EST %]]&lt;0.5,0.7))</f>
        <v>#N/A</v>
      </c>
    </row>
    <row r="170" spans="1:6" ht="25.25" customHeight="1" x14ac:dyDescent="0.2">
      <c r="A170" s="92">
        <f>'1 Master Inventory'!A170</f>
        <v>0</v>
      </c>
      <c r="B170" s="93">
        <f>'1 Master Inventory'!B170</f>
        <v>0</v>
      </c>
      <c r="C170" s="125" t="e">
        <f ca="1">Table7[[#This Row],[EST %]]</f>
        <v>#DIV/0!</v>
      </c>
      <c r="E170" s="75"/>
      <c r="F170" s="175" t="e" cm="1">
        <f t="array" aca="1" ref="F170" ca="1">(_xlfn.IFS(D170="excellent",5,D170="good",4,D170="fair",3,D170="poor",2,D170="very poor",1))*(_xlfn.IFS(E170="yes",1,E170="no",0.6,E170="unknown",0.7))*(_xlfn.IFS(Table7[[#This Row],[EST %]]&gt;0.5,1,Table7[[#This Row],[EST %]]&lt;0.5,0.7))</f>
        <v>#N/A</v>
      </c>
    </row>
    <row r="171" spans="1:6" ht="25.25" customHeight="1" x14ac:dyDescent="0.2">
      <c r="A171" s="92">
        <f>'1 Master Inventory'!A171</f>
        <v>0</v>
      </c>
      <c r="B171" s="94">
        <f>Table6[[#This Row],[Qty.]]</f>
        <v>0</v>
      </c>
      <c r="C171" s="125" t="e">
        <f ca="1">Table7[[#This Row],[EST %]]</f>
        <v>#DIV/0!</v>
      </c>
      <c r="E171" s="75"/>
      <c r="F171" s="175" t="e" cm="1">
        <f t="array" aca="1" ref="F171" ca="1">(_xlfn.IFS(D171="excellent",5,D171="good",4,D171="fair",3,D171="poor",2,D171="very poor",1))*(_xlfn.IFS(E171="yes",1,E171="no",0.6,E171="unknown",0.7))*(_xlfn.IFS(Table7[[#This Row],[EST %]]&gt;0.5,1,Table7[[#This Row],[EST %]]&lt;0.5,0.7))</f>
        <v>#N/A</v>
      </c>
    </row>
    <row r="172" spans="1:6" ht="25.25" customHeight="1" x14ac:dyDescent="0.2">
      <c r="A172" s="92">
        <f>'1 Master Inventory'!A172</f>
        <v>0</v>
      </c>
      <c r="B172" s="93">
        <f>'1 Master Inventory'!B172</f>
        <v>0</v>
      </c>
      <c r="C172" s="125" t="e">
        <f ca="1">Table7[[#This Row],[EST %]]</f>
        <v>#DIV/0!</v>
      </c>
      <c r="E172" s="75"/>
      <c r="F172" s="175" t="e" cm="1">
        <f t="array" aca="1" ref="F172" ca="1">(_xlfn.IFS(D172="excellent",5,D172="good",4,D172="fair",3,D172="poor",2,D172="very poor",1))*(_xlfn.IFS(E172="yes",1,E172="no",0.6,E172="unknown",0.7))*(_xlfn.IFS(Table7[[#This Row],[EST %]]&gt;0.5,1,Table7[[#This Row],[EST %]]&lt;0.5,0.7))</f>
        <v>#N/A</v>
      </c>
    </row>
    <row r="173" spans="1:6" ht="25.25" customHeight="1" x14ac:dyDescent="0.2">
      <c r="A173" s="92">
        <f>'1 Master Inventory'!A173</f>
        <v>0</v>
      </c>
      <c r="B173" s="94">
        <f>Table6[[#This Row],[Qty.]]</f>
        <v>0</v>
      </c>
      <c r="C173" s="125" t="e">
        <f ca="1">Table7[[#This Row],[EST %]]</f>
        <v>#DIV/0!</v>
      </c>
      <c r="E173" s="75"/>
      <c r="F173" s="175" t="e" cm="1">
        <f t="array" aca="1" ref="F173" ca="1">(_xlfn.IFS(D173="excellent",5,D173="good",4,D173="fair",3,D173="poor",2,D173="very poor",1))*(_xlfn.IFS(E173="yes",1,E173="no",0.6,E173="unknown",0.7))*(_xlfn.IFS(Table7[[#This Row],[EST %]]&gt;0.5,1,Table7[[#This Row],[EST %]]&lt;0.5,0.7))</f>
        <v>#N/A</v>
      </c>
    </row>
    <row r="174" spans="1:6" ht="25.25" customHeight="1" x14ac:dyDescent="0.2">
      <c r="A174" s="92">
        <f>'1 Master Inventory'!A174</f>
        <v>0</v>
      </c>
      <c r="B174" s="93">
        <f>'1 Master Inventory'!B174</f>
        <v>0</v>
      </c>
      <c r="C174" s="125" t="e">
        <f ca="1">Table7[[#This Row],[EST %]]</f>
        <v>#DIV/0!</v>
      </c>
      <c r="E174" s="75"/>
      <c r="F174" s="175" t="e" cm="1">
        <f t="array" aca="1" ref="F174" ca="1">(_xlfn.IFS(D174="excellent",5,D174="good",4,D174="fair",3,D174="poor",2,D174="very poor",1))*(_xlfn.IFS(E174="yes",1,E174="no",0.6,E174="unknown",0.7))*(_xlfn.IFS(Table7[[#This Row],[EST %]]&gt;0.5,1,Table7[[#This Row],[EST %]]&lt;0.5,0.7))</f>
        <v>#N/A</v>
      </c>
    </row>
    <row r="175" spans="1:6" ht="25.25" customHeight="1" x14ac:dyDescent="0.2">
      <c r="A175" s="92">
        <f>'1 Master Inventory'!A175</f>
        <v>0</v>
      </c>
      <c r="B175" s="94">
        <f>Table6[[#This Row],[Qty.]]</f>
        <v>0</v>
      </c>
      <c r="C175" s="125" t="e">
        <f ca="1">Table7[[#This Row],[EST %]]</f>
        <v>#DIV/0!</v>
      </c>
      <c r="E175" s="75"/>
      <c r="F175" s="175" t="e" cm="1">
        <f t="array" aca="1" ref="F175" ca="1">(_xlfn.IFS(D175="excellent",5,D175="good",4,D175="fair",3,D175="poor",2,D175="very poor",1))*(_xlfn.IFS(E175="yes",1,E175="no",0.6,E175="unknown",0.7))*(_xlfn.IFS(Table7[[#This Row],[EST %]]&gt;0.5,1,Table7[[#This Row],[EST %]]&lt;0.5,0.7))</f>
        <v>#N/A</v>
      </c>
    </row>
    <row r="176" spans="1:6" ht="25.25" customHeight="1" x14ac:dyDescent="0.2">
      <c r="A176" s="92">
        <f>'1 Master Inventory'!A176</f>
        <v>0</v>
      </c>
      <c r="B176" s="93">
        <f>'1 Master Inventory'!B176</f>
        <v>0</v>
      </c>
      <c r="C176" s="125" t="e">
        <f ca="1">Table7[[#This Row],[EST %]]</f>
        <v>#DIV/0!</v>
      </c>
      <c r="E176" s="75"/>
      <c r="F176" s="175" t="e" cm="1">
        <f t="array" aca="1" ref="F176" ca="1">(_xlfn.IFS(D176="excellent",5,D176="good",4,D176="fair",3,D176="poor",2,D176="very poor",1))*(_xlfn.IFS(E176="yes",1,E176="no",0.6,E176="unknown",0.7))*(_xlfn.IFS(Table7[[#This Row],[EST %]]&gt;0.5,1,Table7[[#This Row],[EST %]]&lt;0.5,0.7))</f>
        <v>#N/A</v>
      </c>
    </row>
    <row r="177" spans="1:6" ht="25.25" customHeight="1" x14ac:dyDescent="0.2">
      <c r="A177" s="92">
        <f>'1 Master Inventory'!A177</f>
        <v>0</v>
      </c>
      <c r="B177" s="94">
        <f>Table6[[#This Row],[Qty.]]</f>
        <v>0</v>
      </c>
      <c r="C177" s="125" t="e">
        <f ca="1">Table7[[#This Row],[EST %]]</f>
        <v>#DIV/0!</v>
      </c>
      <c r="E177" s="75"/>
      <c r="F177" s="175" t="e" cm="1">
        <f t="array" aca="1" ref="F177" ca="1">(_xlfn.IFS(D177="excellent",5,D177="good",4,D177="fair",3,D177="poor",2,D177="very poor",1))*(_xlfn.IFS(E177="yes",1,E177="no",0.6,E177="unknown",0.7))*(_xlfn.IFS(Table7[[#This Row],[EST %]]&gt;0.5,1,Table7[[#This Row],[EST %]]&lt;0.5,0.7))</f>
        <v>#N/A</v>
      </c>
    </row>
    <row r="178" spans="1:6" ht="25.25" customHeight="1" x14ac:dyDescent="0.2">
      <c r="A178" s="92">
        <f>'1 Master Inventory'!A178</f>
        <v>0</v>
      </c>
      <c r="B178" s="93">
        <f>'1 Master Inventory'!B178</f>
        <v>0</v>
      </c>
      <c r="C178" s="125" t="e">
        <f ca="1">Table7[[#This Row],[EST %]]</f>
        <v>#DIV/0!</v>
      </c>
      <c r="E178" s="75"/>
      <c r="F178" s="175" t="e" cm="1">
        <f t="array" aca="1" ref="F178" ca="1">(_xlfn.IFS(D178="excellent",5,D178="good",4,D178="fair",3,D178="poor",2,D178="very poor",1))*(_xlfn.IFS(E178="yes",1,E178="no",0.6,E178="unknown",0.7))*(_xlfn.IFS(Table7[[#This Row],[EST %]]&gt;0.5,1,Table7[[#This Row],[EST %]]&lt;0.5,0.7))</f>
        <v>#N/A</v>
      </c>
    </row>
    <row r="179" spans="1:6" ht="25.25" customHeight="1" x14ac:dyDescent="0.2">
      <c r="A179" s="92">
        <f>'1 Master Inventory'!A179</f>
        <v>0</v>
      </c>
      <c r="B179" s="94">
        <f>Table6[[#This Row],[Qty.]]</f>
        <v>0</v>
      </c>
      <c r="C179" s="125" t="e">
        <f ca="1">Table7[[#This Row],[EST %]]</f>
        <v>#DIV/0!</v>
      </c>
      <c r="E179" s="75"/>
      <c r="F179" s="175" t="e" cm="1">
        <f t="array" aca="1" ref="F179" ca="1">(_xlfn.IFS(D179="excellent",5,D179="good",4,D179="fair",3,D179="poor",2,D179="very poor",1))*(_xlfn.IFS(E179="yes",1,E179="no",0.6,E179="unknown",0.7))*(_xlfn.IFS(Table7[[#This Row],[EST %]]&gt;0.5,1,Table7[[#This Row],[EST %]]&lt;0.5,0.7))</f>
        <v>#N/A</v>
      </c>
    </row>
    <row r="180" spans="1:6" ht="25.25" customHeight="1" x14ac:dyDescent="0.2">
      <c r="A180" s="92">
        <f>'1 Master Inventory'!A180</f>
        <v>0</v>
      </c>
      <c r="B180" s="93">
        <f>'1 Master Inventory'!B180</f>
        <v>0</v>
      </c>
      <c r="C180" s="125" t="e">
        <f ca="1">Table7[[#This Row],[EST %]]</f>
        <v>#DIV/0!</v>
      </c>
      <c r="E180" s="75"/>
      <c r="F180" s="175" t="e" cm="1">
        <f t="array" aca="1" ref="F180" ca="1">(_xlfn.IFS(D180="excellent",5,D180="good",4,D180="fair",3,D180="poor",2,D180="very poor",1))*(_xlfn.IFS(E180="yes",1,E180="no",0.6,E180="unknown",0.7))*(_xlfn.IFS(Table7[[#This Row],[EST %]]&gt;0.5,1,Table7[[#This Row],[EST %]]&lt;0.5,0.7))</f>
        <v>#N/A</v>
      </c>
    </row>
    <row r="181" spans="1:6" ht="25.25" customHeight="1" x14ac:dyDescent="0.2">
      <c r="A181" s="92">
        <f>'1 Master Inventory'!A181</f>
        <v>0</v>
      </c>
      <c r="B181" s="94">
        <f>Table6[[#This Row],[Qty.]]</f>
        <v>0</v>
      </c>
      <c r="C181" s="125" t="e">
        <f ca="1">Table7[[#This Row],[EST %]]</f>
        <v>#DIV/0!</v>
      </c>
      <c r="E181" s="75"/>
      <c r="F181" s="175" t="e" cm="1">
        <f t="array" aca="1" ref="F181" ca="1">(_xlfn.IFS(D181="excellent",5,D181="good",4,D181="fair",3,D181="poor",2,D181="very poor",1))*(_xlfn.IFS(E181="yes",1,E181="no",0.6,E181="unknown",0.7))*(_xlfn.IFS(Table7[[#This Row],[EST %]]&gt;0.5,1,Table7[[#This Row],[EST %]]&lt;0.5,0.7))</f>
        <v>#N/A</v>
      </c>
    </row>
    <row r="182" spans="1:6" ht="25.25" customHeight="1" x14ac:dyDescent="0.2">
      <c r="A182" s="92">
        <f>'1 Master Inventory'!A182</f>
        <v>0</v>
      </c>
      <c r="B182" s="93">
        <f>'1 Master Inventory'!B182</f>
        <v>0</v>
      </c>
      <c r="C182" s="125" t="e">
        <f ca="1">Table7[[#This Row],[EST %]]</f>
        <v>#DIV/0!</v>
      </c>
      <c r="E182" s="75"/>
      <c r="F182" s="175" t="e" cm="1">
        <f t="array" aca="1" ref="F182" ca="1">(_xlfn.IFS(D182="excellent",5,D182="good",4,D182="fair",3,D182="poor",2,D182="very poor",1))*(_xlfn.IFS(E182="yes",1,E182="no",0.6,E182="unknown",0.7))*(_xlfn.IFS(Table7[[#This Row],[EST %]]&gt;0.5,1,Table7[[#This Row],[EST %]]&lt;0.5,0.7))</f>
        <v>#N/A</v>
      </c>
    </row>
    <row r="183" spans="1:6" ht="25.25" customHeight="1" x14ac:dyDescent="0.2">
      <c r="A183" s="92">
        <f>'1 Master Inventory'!A183</f>
        <v>0</v>
      </c>
      <c r="B183" s="94">
        <f>Table6[[#This Row],[Qty.]]</f>
        <v>0</v>
      </c>
      <c r="C183" s="125" t="e">
        <f ca="1">Table7[[#This Row],[EST %]]</f>
        <v>#DIV/0!</v>
      </c>
      <c r="E183" s="75"/>
      <c r="F183" s="175" t="e" cm="1">
        <f t="array" aca="1" ref="F183" ca="1">(_xlfn.IFS(D183="excellent",5,D183="good",4,D183="fair",3,D183="poor",2,D183="very poor",1))*(_xlfn.IFS(E183="yes",1,E183="no",0.6,E183="unknown",0.7))*(_xlfn.IFS(Table7[[#This Row],[EST %]]&gt;0.5,1,Table7[[#This Row],[EST %]]&lt;0.5,0.7))</f>
        <v>#N/A</v>
      </c>
    </row>
    <row r="184" spans="1:6" ht="25.25" customHeight="1" x14ac:dyDescent="0.2">
      <c r="A184" s="92">
        <f>'1 Master Inventory'!A184</f>
        <v>0</v>
      </c>
      <c r="B184" s="93">
        <f>'1 Master Inventory'!B184</f>
        <v>0</v>
      </c>
      <c r="C184" s="125" t="e">
        <f ca="1">Table7[[#This Row],[EST %]]</f>
        <v>#DIV/0!</v>
      </c>
      <c r="E184" s="75"/>
      <c r="F184" s="175" t="e" cm="1">
        <f t="array" aca="1" ref="F184" ca="1">(_xlfn.IFS(D184="excellent",5,D184="good",4,D184="fair",3,D184="poor",2,D184="very poor",1))*(_xlfn.IFS(E184="yes",1,E184="no",0.6,E184="unknown",0.7))*(_xlfn.IFS(Table7[[#This Row],[EST %]]&gt;0.5,1,Table7[[#This Row],[EST %]]&lt;0.5,0.7))</f>
        <v>#N/A</v>
      </c>
    </row>
    <row r="185" spans="1:6" ht="25.25" customHeight="1" x14ac:dyDescent="0.2">
      <c r="A185" s="92">
        <f>'1 Master Inventory'!A185</f>
        <v>0</v>
      </c>
      <c r="B185" s="94">
        <f>Table6[[#This Row],[Qty.]]</f>
        <v>0</v>
      </c>
      <c r="C185" s="125" t="e">
        <f ca="1">Table7[[#This Row],[EST %]]</f>
        <v>#DIV/0!</v>
      </c>
      <c r="E185" s="75"/>
      <c r="F185" s="175" t="e" cm="1">
        <f t="array" aca="1" ref="F185" ca="1">(_xlfn.IFS(D185="excellent",5,D185="good",4,D185="fair",3,D185="poor",2,D185="very poor",1))*(_xlfn.IFS(E185="yes",1,E185="no",0.6,E185="unknown",0.7))*(_xlfn.IFS(Table7[[#This Row],[EST %]]&gt;0.5,1,Table7[[#This Row],[EST %]]&lt;0.5,0.7))</f>
        <v>#N/A</v>
      </c>
    </row>
    <row r="186" spans="1:6" ht="25.25" customHeight="1" x14ac:dyDescent="0.2">
      <c r="A186" s="92">
        <f>'1 Master Inventory'!A186</f>
        <v>0</v>
      </c>
      <c r="B186" s="93">
        <f>'1 Master Inventory'!B186</f>
        <v>0</v>
      </c>
      <c r="C186" s="125" t="e">
        <f ca="1">Table7[[#This Row],[EST %]]</f>
        <v>#DIV/0!</v>
      </c>
      <c r="E186" s="75"/>
      <c r="F186" s="175" t="e" cm="1">
        <f t="array" aca="1" ref="F186" ca="1">(_xlfn.IFS(D186="excellent",5,D186="good",4,D186="fair",3,D186="poor",2,D186="very poor",1))*(_xlfn.IFS(E186="yes",1,E186="no",0.6,E186="unknown",0.7))*(_xlfn.IFS(Table7[[#This Row],[EST %]]&gt;0.5,1,Table7[[#This Row],[EST %]]&lt;0.5,0.7))</f>
        <v>#N/A</v>
      </c>
    </row>
    <row r="187" spans="1:6" ht="25.25" customHeight="1" x14ac:dyDescent="0.2">
      <c r="A187" s="92">
        <f>'1 Master Inventory'!A187</f>
        <v>0</v>
      </c>
      <c r="B187" s="94">
        <f>Table6[[#This Row],[Qty.]]</f>
        <v>0</v>
      </c>
      <c r="C187" s="125" t="e">
        <f ca="1">Table7[[#This Row],[EST %]]</f>
        <v>#DIV/0!</v>
      </c>
      <c r="E187" s="75"/>
      <c r="F187" s="175" t="e" cm="1">
        <f t="array" aca="1" ref="F187" ca="1">(_xlfn.IFS(D187="excellent",5,D187="good",4,D187="fair",3,D187="poor",2,D187="very poor",1))*(_xlfn.IFS(E187="yes",1,E187="no",0.6,E187="unknown",0.7))*(_xlfn.IFS(Table7[[#This Row],[EST %]]&gt;0.5,1,Table7[[#This Row],[EST %]]&lt;0.5,0.7))</f>
        <v>#N/A</v>
      </c>
    </row>
    <row r="188" spans="1:6" ht="25.25" customHeight="1" x14ac:dyDescent="0.2">
      <c r="A188" s="92">
        <f>'1 Master Inventory'!A188</f>
        <v>0</v>
      </c>
      <c r="B188" s="93">
        <f>'1 Master Inventory'!B188</f>
        <v>0</v>
      </c>
      <c r="C188" s="125" t="e">
        <f ca="1">Table7[[#This Row],[EST %]]</f>
        <v>#DIV/0!</v>
      </c>
      <c r="E188" s="75"/>
      <c r="F188" s="175" t="e" cm="1">
        <f t="array" aca="1" ref="F188" ca="1">(_xlfn.IFS(D188="excellent",5,D188="good",4,D188="fair",3,D188="poor",2,D188="very poor",1))*(_xlfn.IFS(E188="yes",1,E188="no",0.6,E188="unknown",0.7))*(_xlfn.IFS(Table7[[#This Row],[EST %]]&gt;0.5,1,Table7[[#This Row],[EST %]]&lt;0.5,0.7))</f>
        <v>#N/A</v>
      </c>
    </row>
    <row r="189" spans="1:6" ht="25.25" customHeight="1" x14ac:dyDescent="0.2">
      <c r="A189" s="92">
        <f>'1 Master Inventory'!A189</f>
        <v>0</v>
      </c>
      <c r="B189" s="94">
        <f>Table6[[#This Row],[Qty.]]</f>
        <v>0</v>
      </c>
      <c r="C189" s="125" t="e">
        <f ca="1">Table7[[#This Row],[EST %]]</f>
        <v>#DIV/0!</v>
      </c>
      <c r="E189" s="75"/>
      <c r="F189" s="175" t="e" cm="1">
        <f t="array" aca="1" ref="F189" ca="1">(_xlfn.IFS(D189="excellent",5,D189="good",4,D189="fair",3,D189="poor",2,D189="very poor",1))*(_xlfn.IFS(E189="yes",1,E189="no",0.6,E189="unknown",0.7))*(_xlfn.IFS(Table7[[#This Row],[EST %]]&gt;0.5,1,Table7[[#This Row],[EST %]]&lt;0.5,0.7))</f>
        <v>#N/A</v>
      </c>
    </row>
    <row r="190" spans="1:6" ht="25.25" customHeight="1" x14ac:dyDescent="0.2">
      <c r="A190" s="92">
        <f>'1 Master Inventory'!A190</f>
        <v>0</v>
      </c>
      <c r="B190" s="93">
        <f>'1 Master Inventory'!B190</f>
        <v>0</v>
      </c>
      <c r="C190" s="125" t="e">
        <f ca="1">Table7[[#This Row],[EST %]]</f>
        <v>#DIV/0!</v>
      </c>
      <c r="E190" s="75"/>
      <c r="F190" s="175" t="e" cm="1">
        <f t="array" aca="1" ref="F190" ca="1">(_xlfn.IFS(D190="excellent",5,D190="good",4,D190="fair",3,D190="poor",2,D190="very poor",1))*(_xlfn.IFS(E190="yes",1,E190="no",0.6,E190="unknown",0.7))*(_xlfn.IFS(Table7[[#This Row],[EST %]]&gt;0.5,1,Table7[[#This Row],[EST %]]&lt;0.5,0.7))</f>
        <v>#N/A</v>
      </c>
    </row>
    <row r="191" spans="1:6" ht="25.25" customHeight="1" x14ac:dyDescent="0.2">
      <c r="A191" s="92">
        <f>'1 Master Inventory'!A191</f>
        <v>0</v>
      </c>
      <c r="B191" s="94">
        <f>Table6[[#This Row],[Qty.]]</f>
        <v>0</v>
      </c>
      <c r="C191" s="125" t="e">
        <f ca="1">Table7[[#This Row],[EST %]]</f>
        <v>#DIV/0!</v>
      </c>
      <c r="E191" s="75"/>
      <c r="F191" s="175" t="e" cm="1">
        <f t="array" aca="1" ref="F191" ca="1">(_xlfn.IFS(D191="excellent",5,D191="good",4,D191="fair",3,D191="poor",2,D191="very poor",1))*(_xlfn.IFS(E191="yes",1,E191="no",0.6,E191="unknown",0.7))*(_xlfn.IFS(Table7[[#This Row],[EST %]]&gt;0.5,1,Table7[[#This Row],[EST %]]&lt;0.5,0.7))</f>
        <v>#N/A</v>
      </c>
    </row>
    <row r="192" spans="1:6" ht="25.25" customHeight="1" x14ac:dyDescent="0.2">
      <c r="A192" s="92">
        <f>'1 Master Inventory'!A192</f>
        <v>0</v>
      </c>
      <c r="B192" s="93">
        <f>'1 Master Inventory'!B192</f>
        <v>0</v>
      </c>
      <c r="C192" s="125" t="e">
        <f ca="1">Table7[[#This Row],[EST %]]</f>
        <v>#DIV/0!</v>
      </c>
      <c r="E192" s="75"/>
      <c r="F192" s="175" t="e" cm="1">
        <f t="array" aca="1" ref="F192" ca="1">(_xlfn.IFS(D192="excellent",5,D192="good",4,D192="fair",3,D192="poor",2,D192="very poor",1))*(_xlfn.IFS(E192="yes",1,E192="no",0.6,E192="unknown",0.7))*(_xlfn.IFS(Table7[[#This Row],[EST %]]&gt;0.5,1,Table7[[#This Row],[EST %]]&lt;0.5,0.7))</f>
        <v>#N/A</v>
      </c>
    </row>
    <row r="193" spans="1:6" ht="25.25" customHeight="1" x14ac:dyDescent="0.2">
      <c r="A193" s="92">
        <f>'1 Master Inventory'!A193</f>
        <v>0</v>
      </c>
      <c r="B193" s="94">
        <f>Table6[[#This Row],[Qty.]]</f>
        <v>0</v>
      </c>
      <c r="C193" s="125" t="e">
        <f ca="1">Table7[[#This Row],[EST %]]</f>
        <v>#DIV/0!</v>
      </c>
      <c r="E193" s="75"/>
      <c r="F193" s="175" t="e" cm="1">
        <f t="array" aca="1" ref="F193" ca="1">(_xlfn.IFS(D193="excellent",5,D193="good",4,D193="fair",3,D193="poor",2,D193="very poor",1))*(_xlfn.IFS(E193="yes",1,E193="no",0.6,E193="unknown",0.7))*(_xlfn.IFS(Table7[[#This Row],[EST %]]&gt;0.5,1,Table7[[#This Row],[EST %]]&lt;0.5,0.7))</f>
        <v>#N/A</v>
      </c>
    </row>
    <row r="194" spans="1:6" ht="25.25" customHeight="1" x14ac:dyDescent="0.2">
      <c r="A194" s="92">
        <f>'1 Master Inventory'!A194</f>
        <v>0</v>
      </c>
      <c r="B194" s="93">
        <f>'1 Master Inventory'!B194</f>
        <v>0</v>
      </c>
      <c r="C194" s="125" t="e">
        <f ca="1">Table7[[#This Row],[EST %]]</f>
        <v>#DIV/0!</v>
      </c>
      <c r="E194" s="75"/>
      <c r="F194" s="175" t="e" cm="1">
        <f t="array" aca="1" ref="F194" ca="1">(_xlfn.IFS(D194="excellent",5,D194="good",4,D194="fair",3,D194="poor",2,D194="very poor",1))*(_xlfn.IFS(E194="yes",1,E194="no",0.6,E194="unknown",0.7))*(_xlfn.IFS(Table7[[#This Row],[EST %]]&gt;0.5,1,Table7[[#This Row],[EST %]]&lt;0.5,0.7))</f>
        <v>#N/A</v>
      </c>
    </row>
    <row r="195" spans="1:6" ht="25.25" customHeight="1" x14ac:dyDescent="0.2">
      <c r="A195" s="92">
        <f>'1 Master Inventory'!A195</f>
        <v>0</v>
      </c>
      <c r="B195" s="94">
        <f>Table6[[#This Row],[Qty.]]</f>
        <v>0</v>
      </c>
      <c r="C195" s="125" t="e">
        <f ca="1">Table7[[#This Row],[EST %]]</f>
        <v>#DIV/0!</v>
      </c>
      <c r="E195" s="75"/>
      <c r="F195" s="175" t="e" cm="1">
        <f t="array" aca="1" ref="F195" ca="1">(_xlfn.IFS(D195="excellent",5,D195="good",4,D195="fair",3,D195="poor",2,D195="very poor",1))*(_xlfn.IFS(E195="yes",1,E195="no",0.6,E195="unknown",0.7))*(_xlfn.IFS(Table7[[#This Row],[EST %]]&gt;0.5,1,Table7[[#This Row],[EST %]]&lt;0.5,0.7))</f>
        <v>#N/A</v>
      </c>
    </row>
    <row r="196" spans="1:6" ht="25.25" customHeight="1" x14ac:dyDescent="0.2">
      <c r="A196" s="92">
        <f>'1 Master Inventory'!A196</f>
        <v>0</v>
      </c>
      <c r="B196" s="93">
        <f>'1 Master Inventory'!B196</f>
        <v>0</v>
      </c>
      <c r="C196" s="125" t="e">
        <f ca="1">Table7[[#This Row],[EST %]]</f>
        <v>#DIV/0!</v>
      </c>
      <c r="E196" s="75"/>
      <c r="F196" s="175" t="e" cm="1">
        <f t="array" aca="1" ref="F196" ca="1">(_xlfn.IFS(D196="excellent",5,D196="good",4,D196="fair",3,D196="poor",2,D196="very poor",1))*(_xlfn.IFS(E196="yes",1,E196="no",0.6,E196="unknown",0.7))*(_xlfn.IFS(Table7[[#This Row],[EST %]]&gt;0.5,1,Table7[[#This Row],[EST %]]&lt;0.5,0.7))</f>
        <v>#N/A</v>
      </c>
    </row>
    <row r="197" spans="1:6" ht="25.25" customHeight="1" x14ac:dyDescent="0.2">
      <c r="A197" s="92">
        <f>'1 Master Inventory'!A197</f>
        <v>0</v>
      </c>
      <c r="B197" s="94">
        <f>Table6[[#This Row],[Qty.]]</f>
        <v>0</v>
      </c>
      <c r="C197" s="125" t="e">
        <f ca="1">Table7[[#This Row],[EST %]]</f>
        <v>#DIV/0!</v>
      </c>
      <c r="E197" s="75"/>
      <c r="F197" s="175" t="e" cm="1">
        <f t="array" aca="1" ref="F197" ca="1">(_xlfn.IFS(D197="excellent",5,D197="good",4,D197="fair",3,D197="poor",2,D197="very poor",1))*(_xlfn.IFS(E197="yes",1,E197="no",0.6,E197="unknown",0.7))*(_xlfn.IFS(Table7[[#This Row],[EST %]]&gt;0.5,1,Table7[[#This Row],[EST %]]&lt;0.5,0.7))</f>
        <v>#N/A</v>
      </c>
    </row>
    <row r="198" spans="1:6" ht="25.25" customHeight="1" x14ac:dyDescent="0.2">
      <c r="A198" s="92">
        <f>'1 Master Inventory'!A198</f>
        <v>0</v>
      </c>
      <c r="B198" s="93">
        <f>'1 Master Inventory'!B198</f>
        <v>0</v>
      </c>
      <c r="C198" s="125" t="e">
        <f ca="1">Table7[[#This Row],[EST %]]</f>
        <v>#DIV/0!</v>
      </c>
      <c r="E198" s="75"/>
      <c r="F198" s="175" t="e" cm="1">
        <f t="array" aca="1" ref="F198" ca="1">(_xlfn.IFS(D198="excellent",5,D198="good",4,D198="fair",3,D198="poor",2,D198="very poor",1))*(_xlfn.IFS(E198="yes",1,E198="no",0.6,E198="unknown",0.7))*(_xlfn.IFS(Table7[[#This Row],[EST %]]&gt;0.5,1,Table7[[#This Row],[EST %]]&lt;0.5,0.7))</f>
        <v>#N/A</v>
      </c>
    </row>
    <row r="199" spans="1:6" ht="25.25" customHeight="1" x14ac:dyDescent="0.2">
      <c r="A199" s="92">
        <f>'1 Master Inventory'!A199</f>
        <v>0</v>
      </c>
      <c r="B199" s="94">
        <f>Table6[[#This Row],[Qty.]]</f>
        <v>0</v>
      </c>
      <c r="C199" s="125" t="e">
        <f ca="1">Table7[[#This Row],[EST %]]</f>
        <v>#DIV/0!</v>
      </c>
      <c r="E199" s="75"/>
      <c r="F199" s="175" t="e" cm="1">
        <f t="array" aca="1" ref="F199" ca="1">(_xlfn.IFS(D199="excellent",5,D199="good",4,D199="fair",3,D199="poor",2,D199="very poor",1))*(_xlfn.IFS(E199="yes",1,E199="no",0.6,E199="unknown",0.7))*(_xlfn.IFS(Table7[[#This Row],[EST %]]&gt;0.5,1,Table7[[#This Row],[EST %]]&lt;0.5,0.7))</f>
        <v>#N/A</v>
      </c>
    </row>
    <row r="200" spans="1:6" ht="25.25" customHeight="1" x14ac:dyDescent="0.2">
      <c r="A200" s="92">
        <f>'1 Master Inventory'!A200</f>
        <v>0</v>
      </c>
      <c r="B200" s="93">
        <f>'1 Master Inventory'!B200</f>
        <v>0</v>
      </c>
      <c r="C200" s="125" t="e">
        <f ca="1">Table7[[#This Row],[EST %]]</f>
        <v>#DIV/0!</v>
      </c>
      <c r="E200" s="75"/>
      <c r="F200" s="175" t="e" cm="1">
        <f t="array" aca="1" ref="F200" ca="1">(_xlfn.IFS(D200="excellent",5,D200="good",4,D200="fair",3,D200="poor",2,D200="very poor",1))*(_xlfn.IFS(E200="yes",1,E200="no",0.6,E200="unknown",0.7))*(_xlfn.IFS(Table7[[#This Row],[EST %]]&gt;0.5,1,Table7[[#This Row],[EST %]]&lt;0.5,0.7))</f>
        <v>#N/A</v>
      </c>
    </row>
  </sheetData>
  <sheetProtection algorithmName="SHA-512" hashValue="tSONtqr1QneAiHEllMWodHhjHRRZswTsnlI9oGOxMx8riCHmQj4XfAf9ZpWm5S8S16mbH5ZuNDxXt5cxUJ5Rvg==" saltValue="g23QK/fJGHhngepKoonC3Q==" spinCount="100000" sheet="1" objects="1" scenarios="1" formatColumns="0" formatRows="0" insertRows="0" sort="0"/>
  <protectedRanges>
    <protectedRange sqref="D11:E2000" name="Range1"/>
  </protectedRanges>
  <dataValidations count="2">
    <dataValidation type="list" allowBlank="1" showInputMessage="1" showErrorMessage="1" sqref="D9:D200" xr:uid="{BD96B3FE-A2CC-41DA-A3D4-8D182029E502}">
      <formula1>$L$10:$L$14</formula1>
    </dataValidation>
    <dataValidation type="list" allowBlank="1" showInputMessage="1" showErrorMessage="1" sqref="E10:E21" xr:uid="{3164F77A-AE3B-495D-822C-FE4D141C1119}">
      <formula1>$N$10:$N$12</formula1>
    </dataValidation>
  </dataValidations>
  <pageMargins left="0.7" right="0.7" top="0.75" bottom="0.75" header="0.3" footer="0.3"/>
  <pageSetup scale="79"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6CA3E-2FFE-4516-8077-C8220BD5E1A4}">
  <sheetPr>
    <pageSetUpPr fitToPage="1"/>
  </sheetPr>
  <dimension ref="A1:N247"/>
  <sheetViews>
    <sheetView topLeftCell="A2" zoomScale="77" zoomScaleNormal="100" workbookViewId="0">
      <selection activeCell="H9" sqref="H9"/>
    </sheetView>
  </sheetViews>
  <sheetFormatPr baseColWidth="10" defaultColWidth="8.83203125" defaultRowHeight="15" x14ac:dyDescent="0.2"/>
  <cols>
    <col min="1" max="1" width="29.6640625" customWidth="1"/>
    <col min="2" max="2" width="7.1640625" customWidth="1"/>
    <col min="3" max="4" width="14.5" customWidth="1"/>
    <col min="5" max="5" width="16" customWidth="1"/>
    <col min="6" max="6" width="15.5" customWidth="1"/>
    <col min="7" max="7" width="12.83203125" customWidth="1"/>
    <col min="12" max="12" width="0" hidden="1" customWidth="1"/>
    <col min="13" max="14" width="9.1640625" hidden="1" customWidth="1"/>
    <col min="15" max="15" width="0" hidden="1" customWidth="1"/>
  </cols>
  <sheetData>
    <row r="1" spans="1:14" ht="6" hidden="1" customHeight="1" x14ac:dyDescent="0.2">
      <c r="A1" s="14"/>
      <c r="B1" s="14"/>
      <c r="C1" s="14"/>
      <c r="D1" s="14"/>
      <c r="E1" s="14"/>
      <c r="F1" s="14"/>
      <c r="G1" s="14"/>
      <c r="H1" s="14"/>
    </row>
    <row r="2" spans="1:14" ht="23" customHeight="1" x14ac:dyDescent="0.25">
      <c r="A2" s="69" t="s">
        <v>111</v>
      </c>
      <c r="B2" s="16"/>
      <c r="C2" s="67"/>
      <c r="D2" s="183"/>
      <c r="E2" s="183"/>
      <c r="F2" s="68"/>
      <c r="G2" s="66"/>
      <c r="H2" s="15"/>
    </row>
    <row r="3" spans="1:14" ht="6" hidden="1" customHeight="1" x14ac:dyDescent="0.25">
      <c r="A3" s="16"/>
      <c r="B3" s="16"/>
      <c r="C3" s="16"/>
      <c r="D3" s="22"/>
      <c r="E3" s="22"/>
      <c r="F3" s="22"/>
      <c r="G3" s="23"/>
      <c r="H3" s="15"/>
    </row>
    <row r="4" spans="1:14" ht="23" hidden="1" x14ac:dyDescent="0.25">
      <c r="A4" s="18" t="s">
        <v>37</v>
      </c>
      <c r="B4" s="20" t="s">
        <v>99</v>
      </c>
      <c r="C4" s="20"/>
      <c r="D4" s="17"/>
      <c r="E4" s="17"/>
      <c r="F4" s="17"/>
      <c r="G4" s="17"/>
      <c r="H4" s="15"/>
    </row>
    <row r="5" spans="1:14" ht="23" hidden="1" x14ac:dyDescent="0.25">
      <c r="A5" s="18" t="s">
        <v>39</v>
      </c>
      <c r="B5" s="21" t="s">
        <v>40</v>
      </c>
      <c r="C5" s="21"/>
      <c r="D5" s="17"/>
      <c r="E5" s="17"/>
      <c r="F5" s="17"/>
      <c r="G5" s="17"/>
      <c r="H5" s="15"/>
    </row>
    <row r="6" spans="1:14" ht="12.5" hidden="1" customHeight="1" x14ac:dyDescent="0.25">
      <c r="A6" s="15"/>
      <c r="B6" s="15"/>
      <c r="C6" s="15"/>
      <c r="D6" s="188"/>
      <c r="E6" s="188"/>
      <c r="F6" s="188"/>
      <c r="G6" s="188"/>
      <c r="H6" s="15"/>
    </row>
    <row r="7" spans="1:14" ht="6" hidden="1" customHeight="1" x14ac:dyDescent="0.2">
      <c r="A7" s="14"/>
      <c r="B7" s="14"/>
      <c r="C7" s="14"/>
      <c r="D7" s="14"/>
      <c r="E7" s="14"/>
      <c r="F7" s="14"/>
      <c r="G7" s="14"/>
      <c r="H7" s="14"/>
    </row>
    <row r="8" spans="1:14" ht="41" customHeight="1" x14ac:dyDescent="0.2">
      <c r="A8" s="96" t="s">
        <v>54</v>
      </c>
      <c r="B8" s="96" t="s">
        <v>42</v>
      </c>
      <c r="C8" s="96" t="s">
        <v>45</v>
      </c>
      <c r="D8" s="61" t="s">
        <v>112</v>
      </c>
      <c r="E8" s="61" t="s">
        <v>113</v>
      </c>
      <c r="F8" s="61" t="s">
        <v>114</v>
      </c>
      <c r="G8" s="61" t="s">
        <v>46</v>
      </c>
    </row>
    <row r="9" spans="1:14" ht="49.5" customHeight="1" x14ac:dyDescent="0.2">
      <c r="A9" s="91"/>
      <c r="B9" s="91"/>
      <c r="C9" s="99"/>
      <c r="D9" s="62" t="s">
        <v>115</v>
      </c>
      <c r="E9" s="62" t="s">
        <v>116</v>
      </c>
      <c r="F9" s="62" t="s">
        <v>117</v>
      </c>
      <c r="G9" s="99"/>
    </row>
    <row r="10" spans="1:14" s="144" customFormat="1" ht="25.25" customHeight="1" x14ac:dyDescent="0.2">
      <c r="A10" s="141" t="str">
        <f>'1 Master Inventory'!A10</f>
        <v>EX. Asset 1 (name, type, ID)</v>
      </c>
      <c r="B10" s="142" t="str">
        <f>Table6[[#This Row],[Qty.]]</f>
        <v>#</v>
      </c>
      <c r="C10" s="143">
        <f ca="1">Table3[[#This Row],[Condition Score]]</f>
        <v>0.6</v>
      </c>
      <c r="D10" s="142">
        <v>1</v>
      </c>
      <c r="E10" s="142">
        <v>1</v>
      </c>
      <c r="F10" s="142" t="s">
        <v>118</v>
      </c>
      <c r="G10" s="176" cm="1">
        <f t="array" aca="1" ref="G10" ca="1">(AVERAGE(C10:E10))*(_xlfn.IFS(F10="yes",1,F10="no",0.6))</f>
        <v>0.52</v>
      </c>
      <c r="M10" s="144" t="s">
        <v>119</v>
      </c>
      <c r="N10" s="144">
        <v>1</v>
      </c>
    </row>
    <row r="11" spans="1:14" ht="25.25" customHeight="1" x14ac:dyDescent="0.2">
      <c r="A11" s="92">
        <f>'1 Master Inventory'!A11</f>
        <v>0</v>
      </c>
      <c r="B11" s="95">
        <f>Table6[[#This Row],[Qty.]]</f>
        <v>0</v>
      </c>
      <c r="C11" s="98" t="e">
        <f ca="1">Table3[[#This Row],[Condition Score]]</f>
        <v>#N/A</v>
      </c>
      <c r="D11" s="76"/>
      <c r="E11" s="76"/>
      <c r="F11" s="76"/>
      <c r="G11" s="177" t="e" cm="1">
        <f t="array" aca="1" ref="G11" ca="1">(AVERAGE(C11:E11))*(_xlfn.IFS(F11="yes",1,F11="no",1.6))</f>
        <v>#N/A</v>
      </c>
      <c r="M11" t="s">
        <v>118</v>
      </c>
      <c r="N11">
        <v>2</v>
      </c>
    </row>
    <row r="12" spans="1:14" ht="25.25" customHeight="1" x14ac:dyDescent="0.2">
      <c r="A12" s="152">
        <f>'1 Master Inventory'!A12</f>
        <v>0</v>
      </c>
      <c r="B12" s="153">
        <f>Table6[[#This Row],[Qty.]]</f>
        <v>0</v>
      </c>
      <c r="C12" s="154" t="e">
        <f ca="1">Table3[[#This Row],[Condition Score]]</f>
        <v>#N/A</v>
      </c>
      <c r="D12" s="75"/>
      <c r="E12" s="75"/>
      <c r="F12" s="75"/>
      <c r="G12" s="177" t="e" cm="1">
        <f t="array" aca="1" ref="G12" ca="1">(AVERAGE(C12:E12))*(_xlfn.IFS(F12="yes",1,F12="no",1.6))</f>
        <v>#N/A</v>
      </c>
      <c r="N12">
        <v>3</v>
      </c>
    </row>
    <row r="13" spans="1:14" ht="25.25" customHeight="1" x14ac:dyDescent="0.2">
      <c r="A13" s="92">
        <f>'1 Master Inventory'!A13</f>
        <v>0</v>
      </c>
      <c r="B13" s="95">
        <f>Table6[[#This Row],[Qty.]]</f>
        <v>0</v>
      </c>
      <c r="C13" s="98" t="e">
        <f ca="1">Table3[[#This Row],[Condition Score]]</f>
        <v>#N/A</v>
      </c>
      <c r="D13" s="75"/>
      <c r="E13" s="75"/>
      <c r="F13" s="75"/>
      <c r="G13" s="177" t="e" cm="1">
        <f t="array" aca="1" ref="G13" ca="1">(AVERAGE(C13:E13))*(_xlfn.IFS(F13="yes",1,F13="no",1.6))</f>
        <v>#N/A</v>
      </c>
      <c r="N13">
        <v>4</v>
      </c>
    </row>
    <row r="14" spans="1:14" ht="25.25" customHeight="1" x14ac:dyDescent="0.2">
      <c r="A14" s="152">
        <f>'1 Master Inventory'!A14</f>
        <v>0</v>
      </c>
      <c r="B14" s="153">
        <f>Table6[[#This Row],[Qty.]]</f>
        <v>0</v>
      </c>
      <c r="C14" s="154" t="e">
        <f ca="1">Table3[[#This Row],[Condition Score]]</f>
        <v>#N/A</v>
      </c>
      <c r="D14" s="75"/>
      <c r="E14" s="75"/>
      <c r="F14" s="75"/>
      <c r="G14" s="177" t="e" cm="1">
        <f t="array" aca="1" ref="G14" ca="1">(AVERAGE(C14:E14))*(_xlfn.IFS(F14="yes",1,F14="no",1.6))</f>
        <v>#N/A</v>
      </c>
      <c r="H14" s="49"/>
      <c r="I14" s="8"/>
      <c r="J14" s="8"/>
      <c r="N14">
        <v>5</v>
      </c>
    </row>
    <row r="15" spans="1:14" ht="25.25" customHeight="1" x14ac:dyDescent="0.2">
      <c r="A15" s="92">
        <f>'1 Master Inventory'!A15</f>
        <v>0</v>
      </c>
      <c r="B15" s="95">
        <f>Table6[[#This Row],[Qty.]]</f>
        <v>0</v>
      </c>
      <c r="C15" s="98" t="e">
        <f ca="1">Table3[[#This Row],[Condition Score]]</f>
        <v>#N/A</v>
      </c>
      <c r="D15" s="75"/>
      <c r="E15" s="75"/>
      <c r="F15" s="75"/>
      <c r="G15" s="177" t="e" cm="1">
        <f t="array" aca="1" ref="G15" ca="1">(AVERAGE(C15:E15))*(_xlfn.IFS(F15="yes",1,F15="no",1.6))</f>
        <v>#N/A</v>
      </c>
      <c r="H15" s="50"/>
      <c r="I15" s="8"/>
      <c r="J15" s="8"/>
    </row>
    <row r="16" spans="1:14" ht="25.25" customHeight="1" x14ac:dyDescent="0.2">
      <c r="A16" s="152">
        <f>'1 Master Inventory'!A16</f>
        <v>0</v>
      </c>
      <c r="B16" s="153">
        <f>Table6[[#This Row],[Qty.]]</f>
        <v>0</v>
      </c>
      <c r="C16" s="154" t="e">
        <f ca="1">Table3[[#This Row],[Condition Score]]</f>
        <v>#N/A</v>
      </c>
      <c r="D16" s="75"/>
      <c r="E16" s="75"/>
      <c r="F16" s="75"/>
      <c r="G16" s="177" t="e" cm="1">
        <f t="array" aca="1" ref="G16" ca="1">(AVERAGE(C16:E16))*(_xlfn.IFS(F16="yes",1,F16="no",1.6))</f>
        <v>#N/A</v>
      </c>
      <c r="H16" s="51"/>
      <c r="I16" s="8"/>
      <c r="J16" s="8"/>
    </row>
    <row r="17" spans="1:10" ht="25.25" customHeight="1" x14ac:dyDescent="0.2">
      <c r="A17" s="92">
        <f>'1 Master Inventory'!A17</f>
        <v>0</v>
      </c>
      <c r="B17" s="95">
        <f>Table6[[#This Row],[Qty.]]</f>
        <v>0</v>
      </c>
      <c r="C17" s="98" t="e">
        <f ca="1">Table3[[#This Row],[Condition Score]]</f>
        <v>#N/A</v>
      </c>
      <c r="D17" s="75"/>
      <c r="E17" s="75"/>
      <c r="F17" s="75"/>
      <c r="G17" s="177" t="e" cm="1">
        <f t="array" aca="1" ref="G17" ca="1">(AVERAGE(C17:E17))*(_xlfn.IFS(F17="yes",1,F17="no",1.6))</f>
        <v>#N/A</v>
      </c>
      <c r="H17" s="51"/>
      <c r="I17" s="8"/>
      <c r="J17" s="8"/>
    </row>
    <row r="18" spans="1:10" ht="25.25" customHeight="1" x14ac:dyDescent="0.2">
      <c r="A18" s="152">
        <f>'1 Master Inventory'!A18</f>
        <v>0</v>
      </c>
      <c r="B18" s="153">
        <f>Table6[[#This Row],[Qty.]]</f>
        <v>0</v>
      </c>
      <c r="C18" s="154" t="e">
        <f ca="1">Table3[[#This Row],[Condition Score]]</f>
        <v>#N/A</v>
      </c>
      <c r="D18" s="75"/>
      <c r="E18" s="75"/>
      <c r="F18" s="75"/>
      <c r="G18" s="177" t="e" cm="1">
        <f t="array" aca="1" ref="G18" ca="1">(AVERAGE(C18:E18))*(_xlfn.IFS(F18="yes",1,F18="no",1.6))</f>
        <v>#N/A</v>
      </c>
      <c r="H18" s="51"/>
      <c r="I18" s="8"/>
      <c r="J18" s="8"/>
    </row>
    <row r="19" spans="1:10" ht="25.25" customHeight="1" x14ac:dyDescent="0.2">
      <c r="A19" s="92">
        <f>'1 Master Inventory'!A19</f>
        <v>0</v>
      </c>
      <c r="B19" s="95">
        <f>Table6[[#This Row],[Qty.]]</f>
        <v>0</v>
      </c>
      <c r="C19" s="98" t="e">
        <f ca="1">Table3[[#This Row],[Condition Score]]</f>
        <v>#N/A</v>
      </c>
      <c r="D19" s="75"/>
      <c r="E19" s="75"/>
      <c r="F19" s="75"/>
      <c r="G19" s="177" t="e" cm="1">
        <f t="array" aca="1" ref="G19" ca="1">(AVERAGE(C19:E19))*(_xlfn.IFS(F19="yes",1,F19="no",1.6))</f>
        <v>#N/A</v>
      </c>
      <c r="H19" s="51"/>
      <c r="I19" s="8"/>
      <c r="J19" s="8"/>
    </row>
    <row r="20" spans="1:10" ht="25.25" customHeight="1" x14ac:dyDescent="0.2">
      <c r="A20" s="152">
        <f>'1 Master Inventory'!A20</f>
        <v>0</v>
      </c>
      <c r="B20" s="153">
        <f>Table6[[#This Row],[Qty.]]</f>
        <v>0</v>
      </c>
      <c r="C20" s="154" t="e">
        <f ca="1">Table3[[#This Row],[Condition Score]]</f>
        <v>#N/A</v>
      </c>
      <c r="D20" s="75"/>
      <c r="E20" s="75"/>
      <c r="F20" s="75"/>
      <c r="G20" s="177" t="e" cm="1">
        <f t="array" aca="1" ref="G20" ca="1">(AVERAGE(C20:E20))*(_xlfn.IFS(F20="yes",1,F20="no",1.6))</f>
        <v>#N/A</v>
      </c>
      <c r="H20" s="51"/>
      <c r="I20" s="8"/>
      <c r="J20" s="8"/>
    </row>
    <row r="21" spans="1:10" ht="25.25" customHeight="1" x14ac:dyDescent="0.2">
      <c r="A21" s="92">
        <f>'1 Master Inventory'!A21</f>
        <v>0</v>
      </c>
      <c r="B21" s="95">
        <f>Table6[[#This Row],[Qty.]]</f>
        <v>0</v>
      </c>
      <c r="C21" s="98" t="e">
        <f ca="1">Table3[[#This Row],[Condition Score]]</f>
        <v>#N/A</v>
      </c>
      <c r="D21" s="75"/>
      <c r="E21" s="75"/>
      <c r="F21" s="75"/>
      <c r="G21" s="177" t="e" cm="1">
        <f t="array" aca="1" ref="G21" ca="1">(AVERAGE(C21:E21))*(_xlfn.IFS(F21="yes",1,F21="no",1.6))</f>
        <v>#N/A</v>
      </c>
      <c r="H21" s="51"/>
      <c r="I21" s="8"/>
      <c r="J21" s="8"/>
    </row>
    <row r="22" spans="1:10" ht="25.25" customHeight="1" x14ac:dyDescent="0.2">
      <c r="A22" s="152">
        <f>'1 Master Inventory'!A22</f>
        <v>0</v>
      </c>
      <c r="B22" s="153">
        <f>Table6[[#This Row],[Qty.]]</f>
        <v>0</v>
      </c>
      <c r="C22" s="154" t="e">
        <f ca="1">Table3[[#This Row],[Condition Score]]</f>
        <v>#N/A</v>
      </c>
      <c r="D22" s="81"/>
      <c r="E22" s="81"/>
      <c r="F22" s="81"/>
      <c r="G22" s="178" t="e" cm="1">
        <f t="array" aca="1" ref="G22" ca="1">(AVERAGE(C22:E22))*(_xlfn.IFS(F22="yes",1,F22="no",1.6))</f>
        <v>#N/A</v>
      </c>
      <c r="H22" s="51"/>
      <c r="I22" s="8"/>
      <c r="J22" s="8"/>
    </row>
    <row r="23" spans="1:10" ht="25.25" customHeight="1" x14ac:dyDescent="0.2">
      <c r="A23" s="92">
        <f>'1 Master Inventory'!A23</f>
        <v>0</v>
      </c>
      <c r="B23" s="95">
        <f>Table6[[#This Row],[Qty.]]</f>
        <v>0</v>
      </c>
      <c r="C23" s="98" t="e">
        <f ca="1">Table3[[#This Row],[Condition Score]]</f>
        <v>#N/A</v>
      </c>
      <c r="D23" s="75"/>
      <c r="E23" s="75"/>
      <c r="F23" s="75"/>
      <c r="G23" s="177" t="e" cm="1">
        <f t="array" aca="1" ref="G23" ca="1">(AVERAGE(C23:E23))*(_xlfn.IFS(F23="yes",1,F23="no",1.6))</f>
        <v>#N/A</v>
      </c>
      <c r="H23" s="26"/>
      <c r="I23" s="8"/>
      <c r="J23" s="8"/>
    </row>
    <row r="24" spans="1:10" ht="25.25" customHeight="1" x14ac:dyDescent="0.2">
      <c r="A24" s="152">
        <f>'1 Master Inventory'!A24</f>
        <v>0</v>
      </c>
      <c r="B24" s="153">
        <f>Table6[[#This Row],[Qty.]]</f>
        <v>0</v>
      </c>
      <c r="C24" s="154" t="e">
        <f ca="1">Table3[[#This Row],[Condition Score]]</f>
        <v>#N/A</v>
      </c>
      <c r="D24" s="75"/>
      <c r="E24" s="75"/>
      <c r="F24" s="75"/>
      <c r="G24" s="177" t="e" cm="1">
        <f t="array" aca="1" ref="G24" ca="1">(AVERAGE(C24:E24))*(_xlfn.IFS(F24="yes",1,F24="no",1.6))</f>
        <v>#N/A</v>
      </c>
      <c r="H24" s="26"/>
      <c r="I24" s="8"/>
      <c r="J24" s="8"/>
    </row>
    <row r="25" spans="1:10" ht="25.25" customHeight="1" x14ac:dyDescent="0.2">
      <c r="A25" s="92">
        <f>'1 Master Inventory'!A25</f>
        <v>0</v>
      </c>
      <c r="B25" s="95">
        <f>Table6[[#This Row],[Qty.]]</f>
        <v>0</v>
      </c>
      <c r="C25" s="98" t="e">
        <f ca="1">Table3[[#This Row],[Condition Score]]</f>
        <v>#N/A</v>
      </c>
      <c r="D25" s="75"/>
      <c r="E25" s="75"/>
      <c r="F25" s="75"/>
      <c r="G25" s="177" t="e" cm="1">
        <f t="array" aca="1" ref="G25" ca="1">(AVERAGE(C25:E25))*(_xlfn.IFS(F25="yes",1,F25="no",1.6))</f>
        <v>#N/A</v>
      </c>
      <c r="H25" s="24"/>
      <c r="I25" s="8"/>
      <c r="J25" s="8"/>
    </row>
    <row r="26" spans="1:10" ht="25.25" customHeight="1" x14ac:dyDescent="0.2">
      <c r="A26" s="152">
        <f>'1 Master Inventory'!A26</f>
        <v>0</v>
      </c>
      <c r="B26" s="153">
        <f>Table6[[#This Row],[Qty.]]</f>
        <v>0</v>
      </c>
      <c r="C26" s="154" t="e">
        <f ca="1">Table3[[#This Row],[Condition Score]]</f>
        <v>#N/A</v>
      </c>
      <c r="D26" s="75"/>
      <c r="E26" s="75"/>
      <c r="F26" s="75"/>
      <c r="G26" s="177" t="e" cm="1">
        <f t="array" aca="1" ref="G26" ca="1">(AVERAGE(C26:E26))*(_xlfn.IFS(F26="yes",1,F26="no",1.6))</f>
        <v>#N/A</v>
      </c>
      <c r="H26" s="29"/>
      <c r="I26" s="8"/>
      <c r="J26" s="8"/>
    </row>
    <row r="27" spans="1:10" ht="25.25" customHeight="1" x14ac:dyDescent="0.2">
      <c r="A27" s="92">
        <f>'1 Master Inventory'!A27</f>
        <v>0</v>
      </c>
      <c r="B27" s="95">
        <f>Table6[[#This Row],[Qty.]]</f>
        <v>0</v>
      </c>
      <c r="C27" s="98" t="e">
        <f ca="1">Table3[[#This Row],[Condition Score]]</f>
        <v>#N/A</v>
      </c>
      <c r="D27" s="75"/>
      <c r="E27" s="75"/>
      <c r="F27" s="75"/>
      <c r="G27" s="177" t="e" cm="1">
        <f t="array" aca="1" ref="G27" ca="1">(AVERAGE(C27:E27))*(_xlfn.IFS(F27="yes",1,F27="no",1.6))</f>
        <v>#N/A</v>
      </c>
      <c r="H27" s="26"/>
      <c r="I27" s="8"/>
      <c r="J27" s="8"/>
    </row>
    <row r="28" spans="1:10" ht="25.25" customHeight="1" x14ac:dyDescent="0.2">
      <c r="A28" s="152">
        <f>'1 Master Inventory'!A28</f>
        <v>0</v>
      </c>
      <c r="B28" s="153">
        <f>Table6[[#This Row],[Qty.]]</f>
        <v>0</v>
      </c>
      <c r="C28" s="154" t="e">
        <f ca="1">Table3[[#This Row],[Condition Score]]</f>
        <v>#N/A</v>
      </c>
      <c r="D28" s="75"/>
      <c r="E28" s="75"/>
      <c r="F28" s="75"/>
      <c r="G28" s="177" t="e" cm="1">
        <f t="array" aca="1" ref="G28" ca="1">(AVERAGE(C28:E28))*(_xlfn.IFS(F28="yes",1,F28="no",1.6))</f>
        <v>#N/A</v>
      </c>
      <c r="H28" s="24"/>
      <c r="I28" s="8"/>
      <c r="J28" s="8"/>
    </row>
    <row r="29" spans="1:10" ht="25.25" customHeight="1" x14ac:dyDescent="0.2">
      <c r="A29" s="92">
        <f>'1 Master Inventory'!A29</f>
        <v>0</v>
      </c>
      <c r="B29" s="95">
        <f>Table6[[#This Row],[Qty.]]</f>
        <v>0</v>
      </c>
      <c r="C29" s="98" t="e">
        <f ca="1">Table3[[#This Row],[Condition Score]]</f>
        <v>#N/A</v>
      </c>
      <c r="D29" s="75"/>
      <c r="E29" s="75"/>
      <c r="F29" s="75"/>
      <c r="G29" s="177" t="e" cm="1">
        <f t="array" aca="1" ref="G29" ca="1">(AVERAGE(C29:E29))*(_xlfn.IFS(F29="yes",1,F29="no",1.6))</f>
        <v>#N/A</v>
      </c>
      <c r="H29" s="29"/>
      <c r="I29" s="8"/>
      <c r="J29" s="8"/>
    </row>
    <row r="30" spans="1:10" ht="25.25" customHeight="1" x14ac:dyDescent="0.2">
      <c r="A30" s="152">
        <f>'1 Master Inventory'!A30</f>
        <v>0</v>
      </c>
      <c r="B30" s="153">
        <f>Table6[[#This Row],[Qty.]]</f>
        <v>0</v>
      </c>
      <c r="C30" s="154" t="e">
        <f ca="1">Table3[[#This Row],[Condition Score]]</f>
        <v>#N/A</v>
      </c>
      <c r="D30" s="75"/>
      <c r="E30" s="75"/>
      <c r="F30" s="75"/>
      <c r="G30" s="177" t="e" cm="1">
        <f t="array" aca="1" ref="G30" ca="1">(AVERAGE(C30:E30))*(_xlfn.IFS(F30="yes",1,F30="no",1.6))</f>
        <v>#N/A</v>
      </c>
      <c r="H30" s="26"/>
      <c r="I30" s="8"/>
      <c r="J30" s="8"/>
    </row>
    <row r="31" spans="1:10" ht="25.25" customHeight="1" x14ac:dyDescent="0.2">
      <c r="A31" s="92">
        <f>'1 Master Inventory'!A31</f>
        <v>0</v>
      </c>
      <c r="B31" s="95">
        <f>Table6[[#This Row],[Qty.]]</f>
        <v>0</v>
      </c>
      <c r="C31" s="98" t="e">
        <f ca="1">Table3[[#This Row],[Condition Score]]</f>
        <v>#N/A</v>
      </c>
      <c r="D31" s="75"/>
      <c r="E31" s="75"/>
      <c r="F31" s="75"/>
      <c r="G31" s="177" t="e" cm="1">
        <f t="array" aca="1" ref="G31" ca="1">(AVERAGE(C31:E31))*(_xlfn.IFS(F31="yes",1,F31="no",1.6))</f>
        <v>#N/A</v>
      </c>
      <c r="H31" s="24"/>
      <c r="I31" s="8"/>
      <c r="J31" s="8"/>
    </row>
    <row r="32" spans="1:10" ht="25.25" customHeight="1" x14ac:dyDescent="0.2">
      <c r="A32" s="152">
        <f>'1 Master Inventory'!A32</f>
        <v>0</v>
      </c>
      <c r="B32" s="153">
        <f>Table6[[#This Row],[Qty.]]</f>
        <v>0</v>
      </c>
      <c r="C32" s="154" t="e">
        <f ca="1">Table3[[#This Row],[Condition Score]]</f>
        <v>#N/A</v>
      </c>
      <c r="D32" s="75"/>
      <c r="E32" s="75"/>
      <c r="F32" s="75"/>
      <c r="G32" s="177" t="e" cm="1">
        <f t="array" aca="1" ref="G32" ca="1">(AVERAGE(C32:E32))*(_xlfn.IFS(F32="yes",1,F32="no",1.6))</f>
        <v>#N/A</v>
      </c>
      <c r="H32" s="29"/>
      <c r="I32" s="8"/>
      <c r="J32" s="8"/>
    </row>
    <row r="33" spans="1:10" ht="25.25" customHeight="1" x14ac:dyDescent="0.2">
      <c r="A33" s="92">
        <f>'1 Master Inventory'!A33</f>
        <v>0</v>
      </c>
      <c r="B33" s="95">
        <f>Table6[[#This Row],[Qty.]]</f>
        <v>0</v>
      </c>
      <c r="C33" s="98" t="e">
        <f ca="1">Table3[[#This Row],[Condition Score]]</f>
        <v>#N/A</v>
      </c>
      <c r="D33" s="75"/>
      <c r="E33" s="75"/>
      <c r="F33" s="75"/>
      <c r="G33" s="177" t="e" cm="1">
        <f t="array" aca="1" ref="G33" ca="1">(AVERAGE(C33:E33))*(_xlfn.IFS(F33="yes",1,F33="no",1.6))</f>
        <v>#N/A</v>
      </c>
      <c r="H33" s="26"/>
      <c r="I33" s="8"/>
      <c r="J33" s="8"/>
    </row>
    <row r="34" spans="1:10" ht="25.25" customHeight="1" x14ac:dyDescent="0.2">
      <c r="A34" s="152">
        <f>'1 Master Inventory'!A34</f>
        <v>0</v>
      </c>
      <c r="B34" s="153">
        <f>Table6[[#This Row],[Qty.]]</f>
        <v>0</v>
      </c>
      <c r="C34" s="154" t="e">
        <f ca="1">Table3[[#This Row],[Condition Score]]</f>
        <v>#N/A</v>
      </c>
      <c r="D34" s="75"/>
      <c r="E34" s="75"/>
      <c r="F34" s="75"/>
      <c r="G34" s="177" t="e" cm="1">
        <f t="array" aca="1" ref="G34" ca="1">(AVERAGE(C34:E34))*(_xlfn.IFS(F34="yes",1,F34="no",1.6))</f>
        <v>#N/A</v>
      </c>
      <c r="H34" s="26"/>
      <c r="I34" s="8"/>
      <c r="J34" s="8"/>
    </row>
    <row r="35" spans="1:10" ht="25.25" customHeight="1" x14ac:dyDescent="0.2">
      <c r="A35" s="92">
        <f>'1 Master Inventory'!A35</f>
        <v>0</v>
      </c>
      <c r="B35" s="95">
        <f>Table6[[#This Row],[Qty.]]</f>
        <v>0</v>
      </c>
      <c r="C35" s="98" t="e">
        <f ca="1">Table3[[#This Row],[Condition Score]]</f>
        <v>#N/A</v>
      </c>
      <c r="D35" s="75"/>
      <c r="E35" s="75"/>
      <c r="F35" s="75"/>
      <c r="G35" s="177" t="e" cm="1">
        <f t="array" aca="1" ref="G35" ca="1">(AVERAGE(C35:E35))*(_xlfn.IFS(F35="yes",1,F35="no",1.6))</f>
        <v>#N/A</v>
      </c>
      <c r="H35" s="26"/>
      <c r="I35" s="8"/>
      <c r="J35" s="8"/>
    </row>
    <row r="36" spans="1:10" ht="25.25" customHeight="1" x14ac:dyDescent="0.2">
      <c r="A36" s="152">
        <f>'1 Master Inventory'!A36</f>
        <v>0</v>
      </c>
      <c r="B36" s="153">
        <f>Table6[[#This Row],[Qty.]]</f>
        <v>0</v>
      </c>
      <c r="C36" s="154" t="e">
        <f ca="1">Table3[[#This Row],[Condition Score]]</f>
        <v>#N/A</v>
      </c>
      <c r="D36" s="75"/>
      <c r="E36" s="75"/>
      <c r="F36" s="75"/>
      <c r="G36" s="177" t="e" cm="1">
        <f t="array" aca="1" ref="G36" ca="1">(AVERAGE(C36:E36))*(_xlfn.IFS(F36="yes",1,F36="no",1.6))</f>
        <v>#N/A</v>
      </c>
      <c r="H36" s="32"/>
      <c r="I36" s="8"/>
      <c r="J36" s="8"/>
    </row>
    <row r="37" spans="1:10" ht="25.25" customHeight="1" x14ac:dyDescent="0.2">
      <c r="A37" s="92">
        <f>'1 Master Inventory'!A37</f>
        <v>0</v>
      </c>
      <c r="B37" s="95">
        <f>Table6[[#This Row],[Qty.]]</f>
        <v>0</v>
      </c>
      <c r="C37" s="98" t="e">
        <f ca="1">Table3[[#This Row],[Condition Score]]</f>
        <v>#N/A</v>
      </c>
      <c r="D37" s="75"/>
      <c r="E37" s="75"/>
      <c r="F37" s="75"/>
      <c r="G37" s="177" t="e" cm="1">
        <f t="array" aca="1" ref="G37" ca="1">(AVERAGE(C37:E37))*(_xlfn.IFS(F37="yes",1,F37="no",1.6))</f>
        <v>#N/A</v>
      </c>
      <c r="H37" s="32"/>
      <c r="I37" s="8"/>
      <c r="J37" s="8"/>
    </row>
    <row r="38" spans="1:10" ht="25.25" customHeight="1" x14ac:dyDescent="0.2">
      <c r="A38" s="152">
        <f>'1 Master Inventory'!A38</f>
        <v>0</v>
      </c>
      <c r="B38" s="153">
        <f>Table6[[#This Row],[Qty.]]</f>
        <v>0</v>
      </c>
      <c r="C38" s="154" t="e">
        <f ca="1">Table3[[#This Row],[Condition Score]]</f>
        <v>#N/A</v>
      </c>
      <c r="D38" s="75"/>
      <c r="E38" s="75"/>
      <c r="F38" s="75"/>
      <c r="G38" s="177" t="e" cm="1">
        <f t="array" aca="1" ref="G38" ca="1">(AVERAGE(C38:E38))*(_xlfn.IFS(F38="yes",1,F38="no",1.6))</f>
        <v>#N/A</v>
      </c>
      <c r="H38" s="32"/>
      <c r="I38" s="8"/>
      <c r="J38" s="8"/>
    </row>
    <row r="39" spans="1:10" ht="25.25" customHeight="1" x14ac:dyDescent="0.2">
      <c r="A39" s="92">
        <f>'1 Master Inventory'!A39</f>
        <v>0</v>
      </c>
      <c r="B39" s="95">
        <f>Table6[[#This Row],[Qty.]]</f>
        <v>0</v>
      </c>
      <c r="C39" s="98" t="e">
        <f ca="1">Table3[[#This Row],[Condition Score]]</f>
        <v>#N/A</v>
      </c>
      <c r="D39" s="75"/>
      <c r="E39" s="75"/>
      <c r="F39" s="75"/>
      <c r="G39" s="177" t="e" cm="1">
        <f t="array" aca="1" ref="G39" ca="1">(AVERAGE(C39:E39))*(_xlfn.IFS(F39="yes",1,F39="no",1.6))</f>
        <v>#N/A</v>
      </c>
      <c r="H39" s="36"/>
    </row>
    <row r="40" spans="1:10" ht="25.25" customHeight="1" x14ac:dyDescent="0.2">
      <c r="A40" s="152">
        <f>'1 Master Inventory'!A40</f>
        <v>0</v>
      </c>
      <c r="B40" s="153">
        <f>Table6[[#This Row],[Qty.]]</f>
        <v>0</v>
      </c>
      <c r="C40" s="154" t="e">
        <f ca="1">Table3[[#This Row],[Condition Score]]</f>
        <v>#N/A</v>
      </c>
      <c r="D40" s="75"/>
      <c r="E40" s="75"/>
      <c r="F40" s="75"/>
      <c r="G40" s="177" t="e" cm="1">
        <f t="array" aca="1" ref="G40" ca="1">(AVERAGE(C40:E40))*(_xlfn.IFS(F40="yes",1,F40="no",1.6))</f>
        <v>#N/A</v>
      </c>
      <c r="H40" s="36"/>
    </row>
    <row r="41" spans="1:10" ht="25.25" customHeight="1" x14ac:dyDescent="0.2">
      <c r="A41" s="92">
        <f>'1 Master Inventory'!A41</f>
        <v>0</v>
      </c>
      <c r="B41" s="95">
        <f>Table6[[#This Row],[Qty.]]</f>
        <v>0</v>
      </c>
      <c r="C41" s="98" t="e">
        <f ca="1">Table3[[#This Row],[Condition Score]]</f>
        <v>#N/A</v>
      </c>
      <c r="D41" s="75"/>
      <c r="E41" s="75"/>
      <c r="F41" s="75"/>
      <c r="G41" s="177" t="e" cm="1">
        <f t="array" aca="1" ref="G41" ca="1">(AVERAGE(C41:E41))*(_xlfn.IFS(F41="yes",1,F41="no",1.6))</f>
        <v>#N/A</v>
      </c>
      <c r="H41" s="33"/>
    </row>
    <row r="42" spans="1:10" ht="25.25" customHeight="1" x14ac:dyDescent="0.2">
      <c r="A42" s="152">
        <f>'1 Master Inventory'!A42</f>
        <v>0</v>
      </c>
      <c r="B42" s="153">
        <f>Table6[[#This Row],[Qty.]]</f>
        <v>0</v>
      </c>
      <c r="C42" s="154" t="e">
        <f ca="1">Table3[[#This Row],[Condition Score]]</f>
        <v>#N/A</v>
      </c>
      <c r="D42" s="75"/>
      <c r="E42" s="75"/>
      <c r="F42" s="75"/>
      <c r="G42" s="177" t="e" cm="1">
        <f t="array" aca="1" ref="G42" ca="1">(AVERAGE(C42:E42))*(_xlfn.IFS(F42="yes",1,F42="no",1.6))</f>
        <v>#N/A</v>
      </c>
      <c r="H42" s="33"/>
    </row>
    <row r="43" spans="1:10" ht="25.25" customHeight="1" x14ac:dyDescent="0.2">
      <c r="A43" s="92">
        <f>'1 Master Inventory'!A43</f>
        <v>0</v>
      </c>
      <c r="B43" s="95">
        <f>Table6[[#This Row],[Qty.]]</f>
        <v>0</v>
      </c>
      <c r="C43" s="98" t="e">
        <f ca="1">Table3[[#This Row],[Condition Score]]</f>
        <v>#N/A</v>
      </c>
      <c r="D43" s="75"/>
      <c r="E43" s="75"/>
      <c r="F43" s="75"/>
      <c r="G43" s="177" t="e" cm="1">
        <f t="array" aca="1" ref="G43" ca="1">(AVERAGE(C43:E43))*(_xlfn.IFS(F43="yes",1,F43="no",1.6))</f>
        <v>#N/A</v>
      </c>
      <c r="H43" s="43"/>
    </row>
    <row r="44" spans="1:10" ht="25.25" customHeight="1" x14ac:dyDescent="0.2">
      <c r="A44" s="152">
        <f>'1 Master Inventory'!A44</f>
        <v>0</v>
      </c>
      <c r="B44" s="153">
        <f>Table6[[#This Row],[Qty.]]</f>
        <v>0</v>
      </c>
      <c r="C44" s="154" t="e">
        <f ca="1">Table3[[#This Row],[Condition Score]]</f>
        <v>#N/A</v>
      </c>
      <c r="D44" s="75"/>
      <c r="E44" s="75"/>
      <c r="F44" s="75"/>
      <c r="G44" s="177" t="e" cm="1">
        <f t="array" aca="1" ref="G44" ca="1">(AVERAGE(C44:E44))*(_xlfn.IFS(F44="yes",1,F44="no",1.6))</f>
        <v>#N/A</v>
      </c>
      <c r="H44" s="44"/>
    </row>
    <row r="45" spans="1:10" ht="25.25" customHeight="1" x14ac:dyDescent="0.2">
      <c r="A45" s="92">
        <f>'1 Master Inventory'!A45</f>
        <v>0</v>
      </c>
      <c r="B45" s="95">
        <f>Table6[[#This Row],[Qty.]]</f>
        <v>0</v>
      </c>
      <c r="C45" s="98" t="e">
        <f ca="1">Table3[[#This Row],[Condition Score]]</f>
        <v>#N/A</v>
      </c>
      <c r="D45" s="75"/>
      <c r="E45" s="75"/>
      <c r="F45" s="75"/>
      <c r="G45" s="177" t="e" cm="1">
        <f t="array" aca="1" ref="G45" ca="1">(AVERAGE(C45:E45))*(_xlfn.IFS(F45="yes",1,F45="no",1.6))</f>
        <v>#N/A</v>
      </c>
      <c r="H45" s="44"/>
    </row>
    <row r="46" spans="1:10" ht="25.25" customHeight="1" x14ac:dyDescent="0.2">
      <c r="A46" s="152">
        <f>'1 Master Inventory'!A46</f>
        <v>0</v>
      </c>
      <c r="B46" s="153">
        <f>Table6[[#This Row],[Qty.]]</f>
        <v>0</v>
      </c>
      <c r="C46" s="154" t="e">
        <f ca="1">Table3[[#This Row],[Condition Score]]</f>
        <v>#N/A</v>
      </c>
      <c r="D46" s="75"/>
      <c r="E46" s="75"/>
      <c r="F46" s="75"/>
      <c r="G46" s="177" t="e" cm="1">
        <f t="array" aca="1" ref="G46" ca="1">(AVERAGE(C46:E46))*(_xlfn.IFS(F46="yes",1,F46="no",1.6))</f>
        <v>#N/A</v>
      </c>
      <c r="H46" s="44"/>
    </row>
    <row r="47" spans="1:10" ht="25.25" customHeight="1" x14ac:dyDescent="0.2">
      <c r="A47" s="92">
        <f>'1 Master Inventory'!A47</f>
        <v>0</v>
      </c>
      <c r="B47" s="95">
        <f>Table6[[#This Row],[Qty.]]</f>
        <v>0</v>
      </c>
      <c r="C47" s="98" t="e">
        <f ca="1">Table3[[#This Row],[Condition Score]]</f>
        <v>#N/A</v>
      </c>
      <c r="D47" s="75"/>
      <c r="E47" s="75"/>
      <c r="F47" s="75"/>
      <c r="G47" s="177" t="e" cm="1">
        <f t="array" aca="1" ref="G47" ca="1">(AVERAGE(C47:E47))*(_xlfn.IFS(F47="yes",1,F47="no",1.6))</f>
        <v>#N/A</v>
      </c>
      <c r="H47" s="36"/>
    </row>
    <row r="48" spans="1:10" ht="25.25" customHeight="1" x14ac:dyDescent="0.2">
      <c r="A48" s="152">
        <f>'1 Master Inventory'!A48</f>
        <v>0</v>
      </c>
      <c r="B48" s="153">
        <f>Table6[[#This Row],[Qty.]]</f>
        <v>0</v>
      </c>
      <c r="C48" s="154" t="e">
        <f ca="1">Table3[[#This Row],[Condition Score]]</f>
        <v>#N/A</v>
      </c>
      <c r="D48" s="75"/>
      <c r="E48" s="75"/>
      <c r="F48" s="75"/>
      <c r="G48" s="177" t="e" cm="1">
        <f t="array" aca="1" ref="G48" ca="1">(AVERAGE(C48:E48))*(_xlfn.IFS(F48="yes",1,F48="no",1.6))</f>
        <v>#N/A</v>
      </c>
      <c r="H48" s="36"/>
    </row>
    <row r="49" spans="1:8" ht="25.25" customHeight="1" x14ac:dyDescent="0.2">
      <c r="A49" s="92">
        <f>'1 Master Inventory'!A49</f>
        <v>0</v>
      </c>
      <c r="B49" s="95">
        <f>Table6[[#This Row],[Qty.]]</f>
        <v>0</v>
      </c>
      <c r="C49" s="98" t="e">
        <f ca="1">Table3[[#This Row],[Condition Score]]</f>
        <v>#N/A</v>
      </c>
      <c r="D49" s="75"/>
      <c r="E49" s="75"/>
      <c r="F49" s="75"/>
      <c r="G49" s="177" t="e" cm="1">
        <f t="array" aca="1" ref="G49" ca="1">(AVERAGE(C49:E49))*(_xlfn.IFS(F49="yes",1,F49="no",1.6))</f>
        <v>#N/A</v>
      </c>
      <c r="H49" s="36"/>
    </row>
    <row r="50" spans="1:8" ht="25.25" customHeight="1" x14ac:dyDescent="0.2">
      <c r="A50" s="152">
        <f>'1 Master Inventory'!A50</f>
        <v>0</v>
      </c>
      <c r="B50" s="153">
        <f>Table6[[#This Row],[Qty.]]</f>
        <v>0</v>
      </c>
      <c r="C50" s="154" t="e">
        <f ca="1">Table3[[#This Row],[Condition Score]]</f>
        <v>#N/A</v>
      </c>
      <c r="D50" s="75"/>
      <c r="E50" s="75"/>
      <c r="F50" s="75"/>
      <c r="G50" s="177" t="e" cm="1">
        <f t="array" aca="1" ref="G50" ca="1">(AVERAGE(C50:E50))*(_xlfn.IFS(F50="yes",1,F50="no",1.6))</f>
        <v>#N/A</v>
      </c>
      <c r="H50" s="36"/>
    </row>
    <row r="51" spans="1:8" ht="25.25" customHeight="1" x14ac:dyDescent="0.2">
      <c r="A51" s="92">
        <f>'1 Master Inventory'!A51</f>
        <v>0</v>
      </c>
      <c r="B51" s="95">
        <f>Table6[[#This Row],[Qty.]]</f>
        <v>0</v>
      </c>
      <c r="C51" s="98" t="e">
        <f ca="1">Table3[[#This Row],[Condition Score]]</f>
        <v>#N/A</v>
      </c>
      <c r="D51" s="75"/>
      <c r="E51" s="75"/>
      <c r="F51" s="75"/>
      <c r="G51" s="177" t="e" cm="1">
        <f t="array" aca="1" ref="G51" ca="1">(AVERAGE(C51:E51))*(_xlfn.IFS(F51="yes",1,F51="no",1.6))</f>
        <v>#N/A</v>
      </c>
      <c r="H51" s="33"/>
    </row>
    <row r="52" spans="1:8" ht="25.25" customHeight="1" x14ac:dyDescent="0.2">
      <c r="A52" s="152">
        <f>'1 Master Inventory'!A52</f>
        <v>0</v>
      </c>
      <c r="B52" s="153">
        <f>Table6[[#This Row],[Qty.]]</f>
        <v>0</v>
      </c>
      <c r="C52" s="154" t="e">
        <f ca="1">Table3[[#This Row],[Condition Score]]</f>
        <v>#N/A</v>
      </c>
      <c r="D52" s="75"/>
      <c r="E52" s="75"/>
      <c r="F52" s="75"/>
      <c r="G52" s="177" t="e" cm="1">
        <f t="array" aca="1" ref="G52" ca="1">(AVERAGE(C52:E52))*(_xlfn.IFS(F52="yes",1,F52="no",1.6))</f>
        <v>#N/A</v>
      </c>
      <c r="H52" s="33"/>
    </row>
    <row r="53" spans="1:8" ht="25.25" customHeight="1" x14ac:dyDescent="0.2">
      <c r="A53" s="92">
        <f>'1 Master Inventory'!A53</f>
        <v>0</v>
      </c>
      <c r="B53" s="95">
        <f>Table6[[#This Row],[Qty.]]</f>
        <v>0</v>
      </c>
      <c r="C53" s="98" t="e">
        <f ca="1">Table3[[#This Row],[Condition Score]]</f>
        <v>#N/A</v>
      </c>
      <c r="D53" s="75"/>
      <c r="E53" s="75"/>
      <c r="F53" s="75"/>
      <c r="G53" s="177" t="e" cm="1">
        <f t="array" aca="1" ref="G53" ca="1">(AVERAGE(C53:E53))*(_xlfn.IFS(F53="yes",1,F53="no",1.6))</f>
        <v>#N/A</v>
      </c>
      <c r="H53" s="43"/>
    </row>
    <row r="54" spans="1:8" ht="25.25" customHeight="1" x14ac:dyDescent="0.2">
      <c r="A54" s="152">
        <f>'1 Master Inventory'!A54</f>
        <v>0</v>
      </c>
      <c r="B54" s="153">
        <f>Table6[[#This Row],[Qty.]]</f>
        <v>0</v>
      </c>
      <c r="C54" s="154" t="e">
        <f ca="1">Table3[[#This Row],[Condition Score]]</f>
        <v>#N/A</v>
      </c>
      <c r="D54" s="75"/>
      <c r="E54" s="75"/>
      <c r="F54" s="75"/>
      <c r="G54" s="177" t="e" cm="1">
        <f t="array" aca="1" ref="G54" ca="1">(AVERAGE(C54:E54))*(_xlfn.IFS(F54="yes",1,F54="no",1.6))</f>
        <v>#N/A</v>
      </c>
      <c r="H54" s="44"/>
    </row>
    <row r="55" spans="1:8" ht="25.25" customHeight="1" x14ac:dyDescent="0.2">
      <c r="A55" s="92">
        <f>'1 Master Inventory'!A55</f>
        <v>0</v>
      </c>
      <c r="B55" s="95">
        <f>Table6[[#This Row],[Qty.]]</f>
        <v>0</v>
      </c>
      <c r="C55" s="98" t="e">
        <f ca="1">Table3[[#This Row],[Condition Score]]</f>
        <v>#N/A</v>
      </c>
      <c r="D55" s="75"/>
      <c r="E55" s="75"/>
      <c r="F55" s="75"/>
      <c r="G55" s="177" t="e" cm="1">
        <f t="array" aca="1" ref="G55" ca="1">(AVERAGE(C55:E55))*(_xlfn.IFS(F55="yes",1,F55="no",1.6))</f>
        <v>#N/A</v>
      </c>
      <c r="H55" s="44"/>
    </row>
    <row r="56" spans="1:8" ht="25.25" customHeight="1" x14ac:dyDescent="0.2">
      <c r="A56" s="152">
        <f>'1 Master Inventory'!A56</f>
        <v>0</v>
      </c>
      <c r="B56" s="153">
        <f>Table6[[#This Row],[Qty.]]</f>
        <v>0</v>
      </c>
      <c r="C56" s="154" t="e">
        <f ca="1">Table3[[#This Row],[Condition Score]]</f>
        <v>#N/A</v>
      </c>
      <c r="D56" s="75"/>
      <c r="E56" s="75"/>
      <c r="F56" s="75"/>
      <c r="G56" s="177" t="e" cm="1">
        <f t="array" aca="1" ref="G56" ca="1">(AVERAGE(C56:E56))*(_xlfn.IFS(F56="yes",1,F56="no",1.6))</f>
        <v>#N/A</v>
      </c>
      <c r="H56" s="44"/>
    </row>
    <row r="57" spans="1:8" ht="25.25" customHeight="1" x14ac:dyDescent="0.2">
      <c r="A57" s="92">
        <f>'1 Master Inventory'!A57</f>
        <v>0</v>
      </c>
      <c r="B57" s="95">
        <f>Table6[[#This Row],[Qty.]]</f>
        <v>0</v>
      </c>
      <c r="C57" s="98" t="e">
        <f ca="1">Table3[[#This Row],[Condition Score]]</f>
        <v>#N/A</v>
      </c>
      <c r="D57" s="75"/>
      <c r="E57" s="75"/>
      <c r="F57" s="75"/>
      <c r="G57" s="177" t="e" cm="1">
        <f t="array" aca="1" ref="G57" ca="1">(AVERAGE(C57:E57))*(_xlfn.IFS(F57="yes",1,F57="no",1.6))</f>
        <v>#N/A</v>
      </c>
      <c r="H57" s="44"/>
    </row>
    <row r="58" spans="1:8" ht="25.25" customHeight="1" x14ac:dyDescent="0.2">
      <c r="A58" s="152">
        <f>'1 Master Inventory'!A58</f>
        <v>0</v>
      </c>
      <c r="B58" s="153">
        <f>Table6[[#This Row],[Qty.]]</f>
        <v>0</v>
      </c>
      <c r="C58" s="154" t="e">
        <f ca="1">Table3[[#This Row],[Condition Score]]</f>
        <v>#N/A</v>
      </c>
      <c r="D58" s="75"/>
      <c r="E58" s="75"/>
      <c r="F58" s="75"/>
      <c r="G58" s="177" t="e" cm="1">
        <f t="array" aca="1" ref="G58" ca="1">(AVERAGE(C58:E58))*(_xlfn.IFS(F58="yes",1,F58="no",1.6))</f>
        <v>#N/A</v>
      </c>
      <c r="H58" s="44"/>
    </row>
    <row r="59" spans="1:8" ht="25.25" customHeight="1" x14ac:dyDescent="0.2">
      <c r="A59" s="92">
        <f>'1 Master Inventory'!A59</f>
        <v>0</v>
      </c>
      <c r="B59" s="95">
        <f>Table6[[#This Row],[Qty.]]</f>
        <v>0</v>
      </c>
      <c r="C59" s="98" t="e">
        <f ca="1">Table3[[#This Row],[Condition Score]]</f>
        <v>#N/A</v>
      </c>
      <c r="D59" s="75"/>
      <c r="E59" s="75"/>
      <c r="F59" s="75"/>
      <c r="G59" s="177" t="e" cm="1">
        <f t="array" aca="1" ref="G59" ca="1">(AVERAGE(C59:E59))*(_xlfn.IFS(F59="yes",1,F59="no",1.6))</f>
        <v>#N/A</v>
      </c>
      <c r="H59" s="36"/>
    </row>
    <row r="60" spans="1:8" ht="25.25" customHeight="1" x14ac:dyDescent="0.2">
      <c r="A60" s="152">
        <f>'1 Master Inventory'!A60</f>
        <v>0</v>
      </c>
      <c r="B60" s="153">
        <f>Table6[[#This Row],[Qty.]]</f>
        <v>0</v>
      </c>
      <c r="C60" s="154" t="e">
        <f ca="1">Table3[[#This Row],[Condition Score]]</f>
        <v>#N/A</v>
      </c>
      <c r="D60" s="75"/>
      <c r="E60" s="75"/>
      <c r="F60" s="75"/>
      <c r="G60" s="177" t="e" cm="1">
        <f t="array" aca="1" ref="G60" ca="1">(AVERAGE(C60:E60))*(_xlfn.IFS(F60="yes",1,F60="no",1.6))</f>
        <v>#N/A</v>
      </c>
      <c r="H60" s="36"/>
    </row>
    <row r="61" spans="1:8" ht="25.25" customHeight="1" x14ac:dyDescent="0.2">
      <c r="A61" s="92">
        <f>'1 Master Inventory'!A61</f>
        <v>0</v>
      </c>
      <c r="B61" s="95">
        <f>Table6[[#This Row],[Qty.]]</f>
        <v>0</v>
      </c>
      <c r="C61" s="98" t="e">
        <f ca="1">Table3[[#This Row],[Condition Score]]</f>
        <v>#N/A</v>
      </c>
      <c r="D61" s="75"/>
      <c r="E61" s="75"/>
      <c r="F61" s="75"/>
      <c r="G61" s="177" t="e" cm="1">
        <f t="array" aca="1" ref="G61" ca="1">(AVERAGE(C61:E61))*(_xlfn.IFS(F61="yes",1,F61="no",1.6))</f>
        <v>#N/A</v>
      </c>
      <c r="H61" s="38"/>
    </row>
    <row r="62" spans="1:8" ht="25.25" customHeight="1" x14ac:dyDescent="0.2">
      <c r="A62" s="152">
        <f>'1 Master Inventory'!A62</f>
        <v>0</v>
      </c>
      <c r="B62" s="153">
        <f>Table6[[#This Row],[Qty.]]</f>
        <v>0</v>
      </c>
      <c r="C62" s="154" t="e">
        <f ca="1">Table3[[#This Row],[Condition Score]]</f>
        <v>#N/A</v>
      </c>
      <c r="D62" s="75"/>
      <c r="E62" s="75"/>
      <c r="F62" s="75"/>
      <c r="G62" s="177" t="e" cm="1">
        <f t="array" aca="1" ref="G62" ca="1">(AVERAGE(C62:E62))*(_xlfn.IFS(F62="yes",1,F62="no",1.6))</f>
        <v>#N/A</v>
      </c>
      <c r="H62" s="33"/>
    </row>
    <row r="63" spans="1:8" ht="25.25" customHeight="1" x14ac:dyDescent="0.2">
      <c r="A63" s="92">
        <f>'1 Master Inventory'!A63</f>
        <v>0</v>
      </c>
      <c r="B63" s="95">
        <f>Table6[[#This Row],[Qty.]]</f>
        <v>0</v>
      </c>
      <c r="C63" s="98" t="e">
        <f ca="1">Table3[[#This Row],[Condition Score]]</f>
        <v>#N/A</v>
      </c>
      <c r="D63" s="75"/>
      <c r="E63" s="75"/>
      <c r="F63" s="75"/>
      <c r="G63" s="177" t="e" cm="1">
        <f t="array" aca="1" ref="G63" ca="1">(AVERAGE(C63:E63))*(_xlfn.IFS(F63="yes",1,F63="no",1.6))</f>
        <v>#N/A</v>
      </c>
      <c r="H63" s="43"/>
    </row>
    <row r="64" spans="1:8" ht="25.25" customHeight="1" x14ac:dyDescent="0.2">
      <c r="A64" s="152">
        <f>'1 Master Inventory'!A64</f>
        <v>0</v>
      </c>
      <c r="B64" s="153">
        <f>Table6[[#This Row],[Qty.]]</f>
        <v>0</v>
      </c>
      <c r="C64" s="154" t="e">
        <f ca="1">Table3[[#This Row],[Condition Score]]</f>
        <v>#N/A</v>
      </c>
      <c r="D64" s="75"/>
      <c r="E64" s="75"/>
      <c r="F64" s="75"/>
      <c r="G64" s="177" t="e" cm="1">
        <f t="array" aca="1" ref="G64" ca="1">(AVERAGE(C64:E64))*(_xlfn.IFS(F64="yes",1,F64="no",1.6))</f>
        <v>#N/A</v>
      </c>
      <c r="H64" s="44"/>
    </row>
    <row r="65" spans="1:8" ht="25.25" customHeight="1" x14ac:dyDescent="0.2">
      <c r="A65" s="92">
        <f>'1 Master Inventory'!A65</f>
        <v>0</v>
      </c>
      <c r="B65" s="95">
        <f>Table6[[#This Row],[Qty.]]</f>
        <v>0</v>
      </c>
      <c r="C65" s="98" t="e">
        <f ca="1">Table3[[#This Row],[Condition Score]]</f>
        <v>#N/A</v>
      </c>
      <c r="D65" s="75"/>
      <c r="E65" s="75"/>
      <c r="F65" s="75"/>
      <c r="G65" s="177" t="e" cm="1">
        <f t="array" aca="1" ref="G65" ca="1">(AVERAGE(C65:E65))*(_xlfn.IFS(F65="yes",1,F65="no",1.6))</f>
        <v>#N/A</v>
      </c>
      <c r="H65" s="36"/>
    </row>
    <row r="66" spans="1:8" ht="25.25" customHeight="1" x14ac:dyDescent="0.2">
      <c r="A66" s="152">
        <f>'1 Master Inventory'!A66</f>
        <v>0</v>
      </c>
      <c r="B66" s="153">
        <f>Table6[[#This Row],[Qty.]]</f>
        <v>0</v>
      </c>
      <c r="C66" s="154" t="e">
        <f ca="1">Table3[[#This Row],[Condition Score]]</f>
        <v>#N/A</v>
      </c>
      <c r="D66" s="75"/>
      <c r="E66" s="75"/>
      <c r="F66" s="75"/>
      <c r="G66" s="177" t="e" cm="1">
        <f t="array" aca="1" ref="G66" ca="1">(AVERAGE(C66:E66))*(_xlfn.IFS(F66="yes",1,F66="no",1.6))</f>
        <v>#N/A</v>
      </c>
      <c r="H66" s="38"/>
    </row>
    <row r="67" spans="1:8" ht="25.25" customHeight="1" x14ac:dyDescent="0.2">
      <c r="A67" s="92">
        <f>'1 Master Inventory'!A67</f>
        <v>0</v>
      </c>
      <c r="B67" s="95">
        <f>Table6[[#This Row],[Qty.]]</f>
        <v>0</v>
      </c>
      <c r="C67" s="98" t="e">
        <f ca="1">Table3[[#This Row],[Condition Score]]</f>
        <v>#N/A</v>
      </c>
      <c r="D67" s="75"/>
      <c r="E67" s="75"/>
      <c r="F67" s="75"/>
      <c r="G67" s="177" t="e" cm="1">
        <f t="array" aca="1" ref="G67" ca="1">(AVERAGE(C67:E67))*(_xlfn.IFS(F67="yes",1,F67="no",1.6))</f>
        <v>#N/A</v>
      </c>
      <c r="H67" s="33"/>
    </row>
    <row r="68" spans="1:8" ht="25.25" customHeight="1" x14ac:dyDescent="0.25">
      <c r="A68" s="152">
        <f>'1 Master Inventory'!A68</f>
        <v>0</v>
      </c>
      <c r="B68" s="153">
        <f>Table6[[#This Row],[Qty.]]</f>
        <v>0</v>
      </c>
      <c r="C68" s="154" t="e">
        <f ca="1">Table3[[#This Row],[Condition Score]]</f>
        <v>#N/A</v>
      </c>
      <c r="D68" s="75"/>
      <c r="E68" s="75"/>
      <c r="F68" s="75"/>
      <c r="G68" s="177" t="e" cm="1">
        <f t="array" aca="1" ref="G68" ca="1">(AVERAGE(C68:E68))*(_xlfn.IFS(F68="yes",1,F68="no",1.6))</f>
        <v>#N/A</v>
      </c>
      <c r="H68" s="46"/>
    </row>
    <row r="69" spans="1:8" ht="25.25" customHeight="1" x14ac:dyDescent="0.25">
      <c r="A69" s="92">
        <f>'1 Master Inventory'!A69</f>
        <v>0</v>
      </c>
      <c r="B69" s="95">
        <f>Table6[[#This Row],[Qty.]]</f>
        <v>0</v>
      </c>
      <c r="C69" s="98" t="e">
        <f ca="1">Table3[[#This Row],[Condition Score]]</f>
        <v>#N/A</v>
      </c>
      <c r="D69" s="75"/>
      <c r="E69" s="75"/>
      <c r="F69" s="75"/>
      <c r="G69" s="177" t="e" cm="1">
        <f t="array" aca="1" ref="G69" ca="1">(AVERAGE(C69:E69))*(_xlfn.IFS(F69="yes",1,F69="no",1.6))</f>
        <v>#N/A</v>
      </c>
      <c r="H69" s="48"/>
    </row>
    <row r="70" spans="1:8" ht="25.25" customHeight="1" x14ac:dyDescent="0.2">
      <c r="A70" s="152">
        <f>'1 Master Inventory'!A70</f>
        <v>0</v>
      </c>
      <c r="B70" s="153">
        <f>Table6[[#This Row],[Qty.]]</f>
        <v>0</v>
      </c>
      <c r="C70" s="154" t="e">
        <f ca="1">Table3[[#This Row],[Condition Score]]</f>
        <v>#N/A</v>
      </c>
      <c r="D70" s="75"/>
      <c r="E70" s="75"/>
      <c r="F70" s="75"/>
      <c r="G70" s="177" t="e" cm="1">
        <f t="array" aca="1" ref="G70" ca="1">(AVERAGE(C70:E70))*(_xlfn.IFS(F70="yes",1,F70="no",1.6))</f>
        <v>#N/A</v>
      </c>
    </row>
    <row r="71" spans="1:8" ht="25.25" customHeight="1" x14ac:dyDescent="0.2">
      <c r="A71" s="92">
        <f>'1 Master Inventory'!A71</f>
        <v>0</v>
      </c>
      <c r="B71" s="95">
        <f>Table6[[#This Row],[Qty.]]</f>
        <v>0</v>
      </c>
      <c r="C71" s="98" t="e">
        <f ca="1">Table3[[#This Row],[Condition Score]]</f>
        <v>#N/A</v>
      </c>
      <c r="D71" s="75"/>
      <c r="E71" s="75"/>
      <c r="F71" s="75"/>
      <c r="G71" s="177" t="e" cm="1">
        <f t="array" aca="1" ref="G71" ca="1">(AVERAGE(C71:E71))*(_xlfn.IFS(F71="yes",1,F71="no",1.6))</f>
        <v>#N/A</v>
      </c>
    </row>
    <row r="72" spans="1:8" ht="25.25" customHeight="1" x14ac:dyDescent="0.2">
      <c r="A72" s="152">
        <f>'1 Master Inventory'!A72</f>
        <v>0</v>
      </c>
      <c r="B72" s="153">
        <f>Table6[[#This Row],[Qty.]]</f>
        <v>0</v>
      </c>
      <c r="C72" s="154" t="e">
        <f ca="1">Table3[[#This Row],[Condition Score]]</f>
        <v>#N/A</v>
      </c>
      <c r="D72" s="75"/>
      <c r="E72" s="75"/>
      <c r="F72" s="75"/>
      <c r="G72" s="177" t="e" cm="1">
        <f t="array" aca="1" ref="G72" ca="1">(AVERAGE(C72:E72))*(_xlfn.IFS(F72="yes",1,F72="no",1.6))</f>
        <v>#N/A</v>
      </c>
    </row>
    <row r="73" spans="1:8" ht="25.25" customHeight="1" x14ac:dyDescent="0.2">
      <c r="A73" s="92">
        <f>'1 Master Inventory'!A73</f>
        <v>0</v>
      </c>
      <c r="B73" s="95">
        <f>Table6[[#This Row],[Qty.]]</f>
        <v>0</v>
      </c>
      <c r="C73" s="98" t="e">
        <f ca="1">Table3[[#This Row],[Condition Score]]</f>
        <v>#N/A</v>
      </c>
      <c r="D73" s="75"/>
      <c r="E73" s="75"/>
      <c r="F73" s="75"/>
      <c r="G73" s="177" t="e" cm="1">
        <f t="array" aca="1" ref="G73" ca="1">(AVERAGE(C73:E73))*(_xlfn.IFS(F73="yes",1,F73="no",1.6))</f>
        <v>#N/A</v>
      </c>
    </row>
    <row r="74" spans="1:8" ht="25.25" customHeight="1" x14ac:dyDescent="0.2">
      <c r="A74" s="152">
        <f>'1 Master Inventory'!A74</f>
        <v>0</v>
      </c>
      <c r="B74" s="153">
        <f>Table6[[#This Row],[Qty.]]</f>
        <v>0</v>
      </c>
      <c r="C74" s="154" t="e">
        <f ca="1">Table3[[#This Row],[Condition Score]]</f>
        <v>#N/A</v>
      </c>
      <c r="D74" s="75"/>
      <c r="E74" s="75"/>
      <c r="F74" s="75"/>
      <c r="G74" s="177" t="e" cm="1">
        <f t="array" aca="1" ref="G74" ca="1">(AVERAGE(C74:E74))*(_xlfn.IFS(F74="yes",1,F74="no",1.6))</f>
        <v>#N/A</v>
      </c>
    </row>
    <row r="75" spans="1:8" ht="25.25" customHeight="1" x14ac:dyDescent="0.2">
      <c r="A75" s="92">
        <f>'1 Master Inventory'!A75</f>
        <v>0</v>
      </c>
      <c r="B75" s="95">
        <f>Table6[[#This Row],[Qty.]]</f>
        <v>0</v>
      </c>
      <c r="C75" s="98" t="e">
        <f ca="1">Table3[[#This Row],[Condition Score]]</f>
        <v>#N/A</v>
      </c>
      <c r="D75" s="75"/>
      <c r="E75" s="75"/>
      <c r="F75" s="75"/>
      <c r="G75" s="177" t="e" cm="1">
        <f t="array" aca="1" ref="G75" ca="1">(AVERAGE(C75:E75))*(_xlfn.IFS(F75="yes",1,F75="no",1.6))</f>
        <v>#N/A</v>
      </c>
    </row>
    <row r="76" spans="1:8" ht="25.25" customHeight="1" x14ac:dyDescent="0.2">
      <c r="A76" s="152">
        <f>'1 Master Inventory'!A76</f>
        <v>0</v>
      </c>
      <c r="B76" s="153">
        <f>Table6[[#This Row],[Qty.]]</f>
        <v>0</v>
      </c>
      <c r="C76" s="154" t="e">
        <f ca="1">Table3[[#This Row],[Condition Score]]</f>
        <v>#N/A</v>
      </c>
      <c r="D76" s="75"/>
      <c r="E76" s="75"/>
      <c r="F76" s="75"/>
      <c r="G76" s="177" t="e" cm="1">
        <f t="array" aca="1" ref="G76" ca="1">(AVERAGE(C76:E76))*(_xlfn.IFS(F76="yes",1,F76="no",1.6))</f>
        <v>#N/A</v>
      </c>
    </row>
    <row r="77" spans="1:8" ht="25.25" customHeight="1" x14ac:dyDescent="0.2">
      <c r="A77" s="92">
        <f>'1 Master Inventory'!A77</f>
        <v>0</v>
      </c>
      <c r="B77" s="95">
        <f>Table6[[#This Row],[Qty.]]</f>
        <v>0</v>
      </c>
      <c r="C77" s="98" t="e">
        <f ca="1">Table3[[#This Row],[Condition Score]]</f>
        <v>#N/A</v>
      </c>
      <c r="D77" s="75"/>
      <c r="E77" s="75"/>
      <c r="F77" s="75"/>
      <c r="G77" s="177" t="e" cm="1">
        <f t="array" aca="1" ref="G77" ca="1">(AVERAGE(C77:E77))*(_xlfn.IFS(F77="yes",1,F77="no",1.6))</f>
        <v>#N/A</v>
      </c>
    </row>
    <row r="78" spans="1:8" ht="25.25" customHeight="1" x14ac:dyDescent="0.2">
      <c r="A78" s="152">
        <f>'1 Master Inventory'!A78</f>
        <v>0</v>
      </c>
      <c r="B78" s="153">
        <f>Table6[[#This Row],[Qty.]]</f>
        <v>0</v>
      </c>
      <c r="C78" s="154" t="e">
        <f ca="1">Table3[[#This Row],[Condition Score]]</f>
        <v>#N/A</v>
      </c>
      <c r="D78" s="75"/>
      <c r="E78" s="75"/>
      <c r="F78" s="75"/>
      <c r="G78" s="177" t="e" cm="1">
        <f t="array" aca="1" ref="G78" ca="1">(AVERAGE(C78:E78))*(_xlfn.IFS(F78="yes",1,F78="no",1.6))</f>
        <v>#N/A</v>
      </c>
    </row>
    <row r="79" spans="1:8" ht="25.25" customHeight="1" x14ac:dyDescent="0.2">
      <c r="A79" s="92">
        <f>'1 Master Inventory'!A79</f>
        <v>0</v>
      </c>
      <c r="B79" s="95">
        <f>Table6[[#This Row],[Qty.]]</f>
        <v>0</v>
      </c>
      <c r="C79" s="98" t="e">
        <f ca="1">Table3[[#This Row],[Condition Score]]</f>
        <v>#N/A</v>
      </c>
      <c r="D79" s="75"/>
      <c r="E79" s="75"/>
      <c r="F79" s="75"/>
      <c r="G79" s="177" t="e" cm="1">
        <f t="array" aca="1" ref="G79" ca="1">(AVERAGE(C79:E79))*(_xlfn.IFS(F79="yes",1,F79="no",1.6))</f>
        <v>#N/A</v>
      </c>
    </row>
    <row r="80" spans="1:8" ht="25.25" customHeight="1" x14ac:dyDescent="0.2">
      <c r="A80" s="152">
        <f>'1 Master Inventory'!A80</f>
        <v>0</v>
      </c>
      <c r="B80" s="153">
        <f>Table6[[#This Row],[Qty.]]</f>
        <v>0</v>
      </c>
      <c r="C80" s="154" t="e">
        <f ca="1">Table3[[#This Row],[Condition Score]]</f>
        <v>#N/A</v>
      </c>
      <c r="D80" s="75"/>
      <c r="E80" s="75"/>
      <c r="F80" s="75"/>
      <c r="G80" s="177" t="e" cm="1">
        <f t="array" aca="1" ref="G80" ca="1">(AVERAGE(C80:E80))*(_xlfn.IFS(F80="yes",1,F80="no",1.6))</f>
        <v>#N/A</v>
      </c>
    </row>
    <row r="81" spans="1:7" ht="25.25" customHeight="1" x14ac:dyDescent="0.2">
      <c r="A81" s="92">
        <f>'1 Master Inventory'!A81</f>
        <v>0</v>
      </c>
      <c r="B81" s="95">
        <f>Table6[[#This Row],[Qty.]]</f>
        <v>0</v>
      </c>
      <c r="C81" s="98" t="e">
        <f ca="1">Table3[[#This Row],[Condition Score]]</f>
        <v>#N/A</v>
      </c>
      <c r="D81" s="75"/>
      <c r="E81" s="75"/>
      <c r="F81" s="75"/>
      <c r="G81" s="177" t="e" cm="1">
        <f t="array" aca="1" ref="G81" ca="1">(AVERAGE(C81:E81))*(_xlfn.IFS(F81="yes",1,F81="no",1.6))</f>
        <v>#N/A</v>
      </c>
    </row>
    <row r="82" spans="1:7" ht="25.25" customHeight="1" x14ac:dyDescent="0.2">
      <c r="A82" s="152">
        <f>'1 Master Inventory'!A82</f>
        <v>0</v>
      </c>
      <c r="B82" s="153">
        <f>Table6[[#This Row],[Qty.]]</f>
        <v>0</v>
      </c>
      <c r="C82" s="154" t="e">
        <f ca="1">Table3[[#This Row],[Condition Score]]</f>
        <v>#N/A</v>
      </c>
      <c r="D82" s="75"/>
      <c r="E82" s="75"/>
      <c r="F82" s="75"/>
      <c r="G82" s="177" t="e" cm="1">
        <f t="array" aca="1" ref="G82" ca="1">(AVERAGE(C82:E82))*(_xlfn.IFS(F82="yes",1,F82="no",1.6))</f>
        <v>#N/A</v>
      </c>
    </row>
    <row r="83" spans="1:7" ht="25.25" customHeight="1" x14ac:dyDescent="0.2">
      <c r="A83" s="92">
        <f>'1 Master Inventory'!A83</f>
        <v>0</v>
      </c>
      <c r="B83" s="95">
        <f>Table6[[#This Row],[Qty.]]</f>
        <v>0</v>
      </c>
      <c r="C83" s="98" t="e">
        <f ca="1">Table3[[#This Row],[Condition Score]]</f>
        <v>#N/A</v>
      </c>
      <c r="D83" s="75"/>
      <c r="E83" s="75"/>
      <c r="F83" s="75"/>
      <c r="G83" s="177" t="e" cm="1">
        <f t="array" aca="1" ref="G83" ca="1">(AVERAGE(C83:E83))*(_xlfn.IFS(F83="yes",1,F83="no",1.6))</f>
        <v>#N/A</v>
      </c>
    </row>
    <row r="84" spans="1:7" ht="25.25" customHeight="1" x14ac:dyDescent="0.2">
      <c r="A84" s="152">
        <f>'1 Master Inventory'!A84</f>
        <v>0</v>
      </c>
      <c r="B84" s="153">
        <f>Table6[[#This Row],[Qty.]]</f>
        <v>0</v>
      </c>
      <c r="C84" s="154" t="e">
        <f ca="1">Table3[[#This Row],[Condition Score]]</f>
        <v>#N/A</v>
      </c>
      <c r="D84" s="75"/>
      <c r="E84" s="75"/>
      <c r="F84" s="75"/>
      <c r="G84" s="177" t="e" cm="1">
        <f t="array" aca="1" ref="G84" ca="1">(AVERAGE(C84:E84))*(_xlfn.IFS(F84="yes",1,F84="no",1.6))</f>
        <v>#N/A</v>
      </c>
    </row>
    <row r="85" spans="1:7" ht="25.25" customHeight="1" x14ac:dyDescent="0.2">
      <c r="A85" s="92">
        <f>'1 Master Inventory'!A85</f>
        <v>0</v>
      </c>
      <c r="B85" s="95">
        <f>Table6[[#This Row],[Qty.]]</f>
        <v>0</v>
      </c>
      <c r="C85" s="98" t="e">
        <f ca="1">Table3[[#This Row],[Condition Score]]</f>
        <v>#N/A</v>
      </c>
      <c r="D85" s="75"/>
      <c r="E85" s="75"/>
      <c r="F85" s="75"/>
      <c r="G85" s="177" t="e" cm="1">
        <f t="array" aca="1" ref="G85" ca="1">(AVERAGE(C85:E85))*(_xlfn.IFS(F85="yes",1,F85="no",1.6))</f>
        <v>#N/A</v>
      </c>
    </row>
    <row r="86" spans="1:7" ht="25.25" customHeight="1" x14ac:dyDescent="0.2">
      <c r="A86" s="152">
        <f>'1 Master Inventory'!A86</f>
        <v>0</v>
      </c>
      <c r="B86" s="153">
        <f>Table6[[#This Row],[Qty.]]</f>
        <v>0</v>
      </c>
      <c r="C86" s="154" t="e">
        <f ca="1">Table3[[#This Row],[Condition Score]]</f>
        <v>#N/A</v>
      </c>
      <c r="D86" s="75"/>
      <c r="E86" s="75"/>
      <c r="F86" s="75"/>
      <c r="G86" s="177" t="e" cm="1">
        <f t="array" aca="1" ref="G86" ca="1">(AVERAGE(C86:E86))*(_xlfn.IFS(F86="yes",1,F86="no",1.6))</f>
        <v>#N/A</v>
      </c>
    </row>
    <row r="87" spans="1:7" ht="25.25" customHeight="1" x14ac:dyDescent="0.2">
      <c r="A87" s="92">
        <f>'1 Master Inventory'!A87</f>
        <v>0</v>
      </c>
      <c r="B87" s="95">
        <f>Table6[[#This Row],[Qty.]]</f>
        <v>0</v>
      </c>
      <c r="C87" s="98" t="e">
        <f ca="1">Table3[[#This Row],[Condition Score]]</f>
        <v>#N/A</v>
      </c>
      <c r="D87" s="75"/>
      <c r="E87" s="75"/>
      <c r="F87" s="75"/>
      <c r="G87" s="177" t="e" cm="1">
        <f t="array" aca="1" ref="G87" ca="1">(AVERAGE(C87:E87))*(_xlfn.IFS(F87="yes",1,F87="no",1.6))</f>
        <v>#N/A</v>
      </c>
    </row>
    <row r="88" spans="1:7" ht="25.25" customHeight="1" x14ac:dyDescent="0.2">
      <c r="A88" s="152">
        <f>'1 Master Inventory'!A88</f>
        <v>0</v>
      </c>
      <c r="B88" s="153">
        <f>Table6[[#This Row],[Qty.]]</f>
        <v>0</v>
      </c>
      <c r="C88" s="154" t="e">
        <f ca="1">Table3[[#This Row],[Condition Score]]</f>
        <v>#N/A</v>
      </c>
      <c r="D88" s="75"/>
      <c r="E88" s="75"/>
      <c r="F88" s="75"/>
      <c r="G88" s="177" t="e" cm="1">
        <f t="array" aca="1" ref="G88" ca="1">(AVERAGE(C88:E88))*(_xlfn.IFS(F88="yes",1,F88="no",1.6))</f>
        <v>#N/A</v>
      </c>
    </row>
    <row r="89" spans="1:7" ht="25.25" customHeight="1" x14ac:dyDescent="0.2">
      <c r="A89" s="92">
        <f>'1 Master Inventory'!A89</f>
        <v>0</v>
      </c>
      <c r="B89" s="95">
        <f>Table6[[#This Row],[Qty.]]</f>
        <v>0</v>
      </c>
      <c r="C89" s="98" t="e">
        <f ca="1">Table3[[#This Row],[Condition Score]]</f>
        <v>#N/A</v>
      </c>
      <c r="D89" s="75"/>
      <c r="E89" s="75"/>
      <c r="F89" s="75"/>
      <c r="G89" s="177" t="e" cm="1">
        <f t="array" aca="1" ref="G89" ca="1">(AVERAGE(C89:E89))*(_xlfn.IFS(F89="yes",1,F89="no",1.6))</f>
        <v>#N/A</v>
      </c>
    </row>
    <row r="90" spans="1:7" ht="25.25" customHeight="1" x14ac:dyDescent="0.2">
      <c r="A90" s="152">
        <f>'1 Master Inventory'!A90</f>
        <v>0</v>
      </c>
      <c r="B90" s="153">
        <f>Table6[[#This Row],[Qty.]]</f>
        <v>0</v>
      </c>
      <c r="C90" s="154" t="e">
        <f ca="1">Table3[[#This Row],[Condition Score]]</f>
        <v>#N/A</v>
      </c>
      <c r="D90" s="75"/>
      <c r="E90" s="75"/>
      <c r="F90" s="75"/>
      <c r="G90" s="177" t="e" cm="1">
        <f t="array" aca="1" ref="G90" ca="1">(AVERAGE(C90:E90))*(_xlfn.IFS(F90="yes",1,F90="no",1.6))</f>
        <v>#N/A</v>
      </c>
    </row>
    <row r="91" spans="1:7" ht="25.25" customHeight="1" x14ac:dyDescent="0.2">
      <c r="A91" s="92">
        <f>'1 Master Inventory'!A91</f>
        <v>0</v>
      </c>
      <c r="B91" s="95">
        <f>Table6[[#This Row],[Qty.]]</f>
        <v>0</v>
      </c>
      <c r="C91" s="98" t="e">
        <f ca="1">Table3[[#This Row],[Condition Score]]</f>
        <v>#N/A</v>
      </c>
      <c r="D91" s="75"/>
      <c r="E91" s="75"/>
      <c r="F91" s="75"/>
      <c r="G91" s="177" t="e" cm="1">
        <f t="array" aca="1" ref="G91" ca="1">(AVERAGE(C91:E91))*(_xlfn.IFS(F91="yes",1,F91="no",1.6))</f>
        <v>#N/A</v>
      </c>
    </row>
    <row r="92" spans="1:7" ht="25.25" customHeight="1" x14ac:dyDescent="0.2">
      <c r="A92" s="152">
        <f>'1 Master Inventory'!A92</f>
        <v>0</v>
      </c>
      <c r="B92" s="153">
        <f>Table6[[#This Row],[Qty.]]</f>
        <v>0</v>
      </c>
      <c r="C92" s="154" t="e">
        <f ca="1">Table3[[#This Row],[Condition Score]]</f>
        <v>#N/A</v>
      </c>
      <c r="D92" s="75"/>
      <c r="E92" s="75"/>
      <c r="F92" s="75"/>
      <c r="G92" s="177" t="e" cm="1">
        <f t="array" aca="1" ref="G92" ca="1">(AVERAGE(C92:E92))*(_xlfn.IFS(F92="yes",1,F92="no",1.6))</f>
        <v>#N/A</v>
      </c>
    </row>
    <row r="93" spans="1:7" ht="25.25" customHeight="1" x14ac:dyDescent="0.2">
      <c r="A93" s="92">
        <f>'1 Master Inventory'!A93</f>
        <v>0</v>
      </c>
      <c r="B93" s="95">
        <f>Table6[[#This Row],[Qty.]]</f>
        <v>0</v>
      </c>
      <c r="C93" s="98" t="e">
        <f ca="1">Table3[[#This Row],[Condition Score]]</f>
        <v>#N/A</v>
      </c>
      <c r="D93" s="75"/>
      <c r="E93" s="75"/>
      <c r="F93" s="75"/>
      <c r="G93" s="177" t="e" cm="1">
        <f t="array" aca="1" ref="G93" ca="1">(AVERAGE(C93:E93))*(_xlfn.IFS(F93="yes",1,F93="no",1.6))</f>
        <v>#N/A</v>
      </c>
    </row>
    <row r="94" spans="1:7" ht="25.25" customHeight="1" x14ac:dyDescent="0.2">
      <c r="A94" s="152">
        <f>'1 Master Inventory'!A94</f>
        <v>0</v>
      </c>
      <c r="B94" s="153">
        <f>Table6[[#This Row],[Qty.]]</f>
        <v>0</v>
      </c>
      <c r="C94" s="154" t="e">
        <f ca="1">Table3[[#This Row],[Condition Score]]</f>
        <v>#N/A</v>
      </c>
      <c r="D94" s="75"/>
      <c r="E94" s="75"/>
      <c r="F94" s="75"/>
      <c r="G94" s="177" t="e" cm="1">
        <f t="array" aca="1" ref="G94" ca="1">(AVERAGE(C94:E94))*(_xlfn.IFS(F94="yes",1,F94="no",1.6))</f>
        <v>#N/A</v>
      </c>
    </row>
    <row r="95" spans="1:7" ht="25.25" customHeight="1" x14ac:dyDescent="0.2">
      <c r="A95" s="92">
        <f>'1 Master Inventory'!A95</f>
        <v>0</v>
      </c>
      <c r="B95" s="95">
        <f>Table6[[#This Row],[Qty.]]</f>
        <v>0</v>
      </c>
      <c r="C95" s="98" t="e">
        <f ca="1">Table3[[#This Row],[Condition Score]]</f>
        <v>#N/A</v>
      </c>
      <c r="D95" s="75"/>
      <c r="E95" s="75"/>
      <c r="F95" s="75"/>
      <c r="G95" s="177" t="e" cm="1">
        <f t="array" aca="1" ref="G95" ca="1">(AVERAGE(C95:E95))*(_xlfn.IFS(F95="yes",1,F95="no",1.6))</f>
        <v>#N/A</v>
      </c>
    </row>
    <row r="96" spans="1:7" ht="25.25" customHeight="1" x14ac:dyDescent="0.2">
      <c r="A96" s="152">
        <f>'1 Master Inventory'!A96</f>
        <v>0</v>
      </c>
      <c r="B96" s="153">
        <f>Table6[[#This Row],[Qty.]]</f>
        <v>0</v>
      </c>
      <c r="C96" s="154" t="e">
        <f ca="1">Table3[[#This Row],[Condition Score]]</f>
        <v>#N/A</v>
      </c>
      <c r="D96" s="75"/>
      <c r="E96" s="75"/>
      <c r="F96" s="75"/>
      <c r="G96" s="177" t="e" cm="1">
        <f t="array" aca="1" ref="G96" ca="1">(AVERAGE(C96:E96))*(_xlfn.IFS(F96="yes",1,F96="no",1.6))</f>
        <v>#N/A</v>
      </c>
    </row>
    <row r="97" spans="1:7" ht="25.25" customHeight="1" x14ac:dyDescent="0.2">
      <c r="A97" s="92">
        <f>'1 Master Inventory'!A97</f>
        <v>0</v>
      </c>
      <c r="B97" s="95">
        <f>Table6[[#This Row],[Qty.]]</f>
        <v>0</v>
      </c>
      <c r="C97" s="98" t="e">
        <f ca="1">Table3[[#This Row],[Condition Score]]</f>
        <v>#N/A</v>
      </c>
      <c r="D97" s="75"/>
      <c r="E97" s="75"/>
      <c r="F97" s="75"/>
      <c r="G97" s="177" t="e" cm="1">
        <f t="array" aca="1" ref="G97" ca="1">(AVERAGE(C97:E97))*(_xlfn.IFS(F97="yes",1,F97="no",1.6))</f>
        <v>#N/A</v>
      </c>
    </row>
    <row r="98" spans="1:7" ht="25.25" customHeight="1" x14ac:dyDescent="0.2">
      <c r="A98" s="152">
        <f>'1 Master Inventory'!A98</f>
        <v>0</v>
      </c>
      <c r="B98" s="153">
        <f>Table6[[#This Row],[Qty.]]</f>
        <v>0</v>
      </c>
      <c r="C98" s="154" t="e">
        <f ca="1">Table3[[#This Row],[Condition Score]]</f>
        <v>#N/A</v>
      </c>
      <c r="D98" s="75"/>
      <c r="E98" s="75"/>
      <c r="F98" s="75"/>
      <c r="G98" s="177" t="e" cm="1">
        <f t="array" aca="1" ref="G98" ca="1">(AVERAGE(C98:E98))*(_xlfn.IFS(F98="yes",1,F98="no",1.6))</f>
        <v>#N/A</v>
      </c>
    </row>
    <row r="99" spans="1:7" ht="25.25" customHeight="1" x14ac:dyDescent="0.2">
      <c r="A99" s="92">
        <f>'1 Master Inventory'!A99</f>
        <v>0</v>
      </c>
      <c r="B99" s="95">
        <f>Table6[[#This Row],[Qty.]]</f>
        <v>0</v>
      </c>
      <c r="C99" s="98" t="e">
        <f ca="1">Table3[[#This Row],[Condition Score]]</f>
        <v>#N/A</v>
      </c>
      <c r="D99" s="75"/>
      <c r="E99" s="75"/>
      <c r="F99" s="75"/>
      <c r="G99" s="177" t="e" cm="1">
        <f t="array" aca="1" ref="G99" ca="1">(AVERAGE(C99:E99))*(_xlfn.IFS(F99="yes",1,F99="no",1.6))</f>
        <v>#N/A</v>
      </c>
    </row>
    <row r="100" spans="1:7" ht="25.25" customHeight="1" x14ac:dyDescent="0.2">
      <c r="A100" s="152">
        <f>'1 Master Inventory'!A100</f>
        <v>0</v>
      </c>
      <c r="B100" s="153">
        <f>Table6[[#This Row],[Qty.]]</f>
        <v>0</v>
      </c>
      <c r="C100" s="154" t="e">
        <f ca="1">Table3[[#This Row],[Condition Score]]</f>
        <v>#N/A</v>
      </c>
      <c r="D100" s="75"/>
      <c r="E100" s="75"/>
      <c r="F100" s="75"/>
      <c r="G100" s="177" t="e" cm="1">
        <f t="array" aca="1" ref="G100" ca="1">(AVERAGE(C100:E100))*(_xlfn.IFS(F100="yes",1,F100="no",1.6))</f>
        <v>#N/A</v>
      </c>
    </row>
    <row r="101" spans="1:7" ht="25.25" customHeight="1" x14ac:dyDescent="0.2">
      <c r="A101" s="92">
        <f>'1 Master Inventory'!A101</f>
        <v>0</v>
      </c>
      <c r="B101" s="95">
        <f>Table6[[#This Row],[Qty.]]</f>
        <v>0</v>
      </c>
      <c r="C101" s="98" t="e">
        <f ca="1">Table3[[#This Row],[Condition Score]]</f>
        <v>#N/A</v>
      </c>
      <c r="D101" s="75"/>
      <c r="E101" s="75"/>
      <c r="F101" s="75"/>
      <c r="G101" s="177" t="e" cm="1">
        <f t="array" aca="1" ref="G101" ca="1">(AVERAGE(C101:E101))*(_xlfn.IFS(F101="yes",1,F101="no",1.6))</f>
        <v>#N/A</v>
      </c>
    </row>
    <row r="102" spans="1:7" ht="25.25" customHeight="1" x14ac:dyDescent="0.2">
      <c r="A102" s="152">
        <f>'1 Master Inventory'!A102</f>
        <v>0</v>
      </c>
      <c r="B102" s="153">
        <f>Table6[[#This Row],[Qty.]]</f>
        <v>0</v>
      </c>
      <c r="C102" s="154" t="e">
        <f ca="1">Table3[[#This Row],[Condition Score]]</f>
        <v>#N/A</v>
      </c>
      <c r="D102" s="75"/>
      <c r="E102" s="75"/>
      <c r="F102" s="75"/>
      <c r="G102" s="177" t="e" cm="1">
        <f t="array" aca="1" ref="G102" ca="1">(AVERAGE(C102:E102))*(_xlfn.IFS(F102="yes",1,F102="no",1.6))</f>
        <v>#N/A</v>
      </c>
    </row>
    <row r="103" spans="1:7" ht="25.25" customHeight="1" x14ac:dyDescent="0.2">
      <c r="A103" s="92">
        <f>'1 Master Inventory'!A103</f>
        <v>0</v>
      </c>
      <c r="B103" s="95">
        <f>Table6[[#This Row],[Qty.]]</f>
        <v>0</v>
      </c>
      <c r="C103" s="98" t="e">
        <f ca="1">Table3[[#This Row],[Condition Score]]</f>
        <v>#N/A</v>
      </c>
      <c r="D103" s="75"/>
      <c r="E103" s="75"/>
      <c r="F103" s="75"/>
      <c r="G103" s="177" t="e" cm="1">
        <f t="array" aca="1" ref="G103" ca="1">(AVERAGE(C103:E103))*(_xlfn.IFS(F103="yes",1,F103="no",1.6))</f>
        <v>#N/A</v>
      </c>
    </row>
    <row r="104" spans="1:7" ht="25.25" customHeight="1" x14ac:dyDescent="0.2">
      <c r="A104" s="152">
        <f>'1 Master Inventory'!A104</f>
        <v>0</v>
      </c>
      <c r="B104" s="153">
        <f>Table6[[#This Row],[Qty.]]</f>
        <v>0</v>
      </c>
      <c r="C104" s="154" t="e">
        <f ca="1">Table3[[#This Row],[Condition Score]]</f>
        <v>#N/A</v>
      </c>
      <c r="D104" s="75"/>
      <c r="E104" s="75"/>
      <c r="F104" s="75"/>
      <c r="G104" s="177" t="e" cm="1">
        <f t="array" aca="1" ref="G104" ca="1">(AVERAGE(C104:E104))*(_xlfn.IFS(F104="yes",1,F104="no",1.6))</f>
        <v>#N/A</v>
      </c>
    </row>
    <row r="105" spans="1:7" ht="25.25" customHeight="1" x14ac:dyDescent="0.2">
      <c r="A105" s="92">
        <f>'1 Master Inventory'!A105</f>
        <v>0</v>
      </c>
      <c r="B105" s="95">
        <f>Table6[[#This Row],[Qty.]]</f>
        <v>0</v>
      </c>
      <c r="C105" s="98" t="e">
        <f ca="1">Table3[[#This Row],[Condition Score]]</f>
        <v>#N/A</v>
      </c>
      <c r="D105" s="75"/>
      <c r="E105" s="75"/>
      <c r="F105" s="75"/>
      <c r="G105" s="177" t="e" cm="1">
        <f t="array" aca="1" ref="G105" ca="1">(AVERAGE(C105:E105))*(_xlfn.IFS(F105="yes",1,F105="no",1.6))</f>
        <v>#N/A</v>
      </c>
    </row>
    <row r="106" spans="1:7" ht="25.25" customHeight="1" x14ac:dyDescent="0.2">
      <c r="A106" s="152">
        <f>'1 Master Inventory'!A106</f>
        <v>0</v>
      </c>
      <c r="B106" s="153">
        <f>Table6[[#This Row],[Qty.]]</f>
        <v>0</v>
      </c>
      <c r="C106" s="154" t="e">
        <f ca="1">Table3[[#This Row],[Condition Score]]</f>
        <v>#N/A</v>
      </c>
      <c r="D106" s="75"/>
      <c r="E106" s="75"/>
      <c r="F106" s="75"/>
      <c r="G106" s="177" t="e" cm="1">
        <f t="array" aca="1" ref="G106" ca="1">(AVERAGE(C106:E106))*(_xlfn.IFS(F106="yes",1,F106="no",1.6))</f>
        <v>#N/A</v>
      </c>
    </row>
    <row r="107" spans="1:7" ht="25.25" customHeight="1" x14ac:dyDescent="0.2">
      <c r="A107" s="92">
        <f>'1 Master Inventory'!A107</f>
        <v>0</v>
      </c>
      <c r="B107" s="95">
        <f>Table6[[#This Row],[Qty.]]</f>
        <v>0</v>
      </c>
      <c r="C107" s="98" t="e">
        <f ca="1">Table3[[#This Row],[Condition Score]]</f>
        <v>#N/A</v>
      </c>
      <c r="D107" s="75"/>
      <c r="E107" s="75"/>
      <c r="F107" s="75"/>
      <c r="G107" s="177" t="e" cm="1">
        <f t="array" aca="1" ref="G107" ca="1">(AVERAGE(C107:E107))*(_xlfn.IFS(F107="yes",1,F107="no",1.6))</f>
        <v>#N/A</v>
      </c>
    </row>
    <row r="108" spans="1:7" ht="25.25" customHeight="1" x14ac:dyDescent="0.2">
      <c r="A108" s="152">
        <f>'1 Master Inventory'!A108</f>
        <v>0</v>
      </c>
      <c r="B108" s="153">
        <f>Table6[[#This Row],[Qty.]]</f>
        <v>0</v>
      </c>
      <c r="C108" s="154" t="e">
        <f ca="1">Table3[[#This Row],[Condition Score]]</f>
        <v>#N/A</v>
      </c>
      <c r="D108" s="75"/>
      <c r="E108" s="75"/>
      <c r="F108" s="75"/>
      <c r="G108" s="177" t="e" cm="1">
        <f t="array" aca="1" ref="G108" ca="1">(AVERAGE(C108:E108))*(_xlfn.IFS(F108="yes",1,F108="no",1.6))</f>
        <v>#N/A</v>
      </c>
    </row>
    <row r="109" spans="1:7" ht="25.25" customHeight="1" x14ac:dyDescent="0.2">
      <c r="A109" s="92">
        <f>'1 Master Inventory'!A109</f>
        <v>0</v>
      </c>
      <c r="B109" s="95">
        <f>Table6[[#This Row],[Qty.]]</f>
        <v>0</v>
      </c>
      <c r="C109" s="98" t="e">
        <f ca="1">Table3[[#This Row],[Condition Score]]</f>
        <v>#N/A</v>
      </c>
      <c r="D109" s="75"/>
      <c r="E109" s="75"/>
      <c r="F109" s="75"/>
      <c r="G109" s="177" t="e" cm="1">
        <f t="array" aca="1" ref="G109" ca="1">(AVERAGE(C109:E109))*(_xlfn.IFS(F109="yes",1,F109="no",1.6))</f>
        <v>#N/A</v>
      </c>
    </row>
    <row r="110" spans="1:7" ht="25.25" customHeight="1" x14ac:dyDescent="0.2">
      <c r="A110" s="152">
        <f>'1 Master Inventory'!A110</f>
        <v>0</v>
      </c>
      <c r="B110" s="153">
        <f>Table6[[#This Row],[Qty.]]</f>
        <v>0</v>
      </c>
      <c r="C110" s="154" t="e">
        <f ca="1">Table3[[#This Row],[Condition Score]]</f>
        <v>#N/A</v>
      </c>
      <c r="D110" s="75"/>
      <c r="E110" s="75"/>
      <c r="F110" s="75"/>
      <c r="G110" s="177" t="e" cm="1">
        <f t="array" aca="1" ref="G110" ca="1">(AVERAGE(C110:E110))*(_xlfn.IFS(F110="yes",1,F110="no",1.6))</f>
        <v>#N/A</v>
      </c>
    </row>
    <row r="111" spans="1:7" ht="25.25" customHeight="1" x14ac:dyDescent="0.2">
      <c r="A111" s="92">
        <f>'1 Master Inventory'!A111</f>
        <v>0</v>
      </c>
      <c r="B111" s="95">
        <f>Table6[[#This Row],[Qty.]]</f>
        <v>0</v>
      </c>
      <c r="C111" s="98" t="e">
        <f ca="1">Table3[[#This Row],[Condition Score]]</f>
        <v>#N/A</v>
      </c>
      <c r="D111" s="75"/>
      <c r="E111" s="75"/>
      <c r="F111" s="75"/>
      <c r="G111" s="177" t="e" cm="1">
        <f t="array" aca="1" ref="G111" ca="1">(AVERAGE(C111:E111))*(_xlfn.IFS(F111="yes",1,F111="no",1.6))</f>
        <v>#N/A</v>
      </c>
    </row>
    <row r="112" spans="1:7" ht="25.25" customHeight="1" x14ac:dyDescent="0.2">
      <c r="A112" s="152">
        <f>'1 Master Inventory'!A112</f>
        <v>0</v>
      </c>
      <c r="B112" s="153">
        <f>Table6[[#This Row],[Qty.]]</f>
        <v>0</v>
      </c>
      <c r="C112" s="154" t="e">
        <f ca="1">Table3[[#This Row],[Condition Score]]</f>
        <v>#N/A</v>
      </c>
      <c r="D112" s="75"/>
      <c r="E112" s="75"/>
      <c r="F112" s="75"/>
      <c r="G112" s="177" t="e" cm="1">
        <f t="array" aca="1" ref="G112" ca="1">(AVERAGE(C112:E112))*(_xlfn.IFS(F112="yes",1,F112="no",1.6))</f>
        <v>#N/A</v>
      </c>
    </row>
    <row r="113" spans="1:7" ht="25.25" customHeight="1" x14ac:dyDescent="0.2">
      <c r="A113" s="92">
        <f>'1 Master Inventory'!A113</f>
        <v>0</v>
      </c>
      <c r="B113" s="95">
        <f>Table6[[#This Row],[Qty.]]</f>
        <v>0</v>
      </c>
      <c r="C113" s="98" t="e">
        <f ca="1">Table3[[#This Row],[Condition Score]]</f>
        <v>#N/A</v>
      </c>
      <c r="D113" s="75"/>
      <c r="E113" s="75"/>
      <c r="F113" s="75"/>
      <c r="G113" s="177" t="e" cm="1">
        <f t="array" aca="1" ref="G113" ca="1">(AVERAGE(C113:E113))*(_xlfn.IFS(F113="yes",1,F113="no",1.6))</f>
        <v>#N/A</v>
      </c>
    </row>
    <row r="114" spans="1:7" ht="25.25" customHeight="1" x14ac:dyDescent="0.2">
      <c r="A114" s="152">
        <f>'1 Master Inventory'!A114</f>
        <v>0</v>
      </c>
      <c r="B114" s="153">
        <f>Table6[[#This Row],[Qty.]]</f>
        <v>0</v>
      </c>
      <c r="C114" s="154" t="e">
        <f ca="1">Table3[[#This Row],[Condition Score]]</f>
        <v>#N/A</v>
      </c>
      <c r="D114" s="75"/>
      <c r="E114" s="75"/>
      <c r="F114" s="75"/>
      <c r="G114" s="177" t="e" cm="1">
        <f t="array" aca="1" ref="G114" ca="1">(AVERAGE(C114:E114))*(_xlfn.IFS(F114="yes",1,F114="no",1.6))</f>
        <v>#N/A</v>
      </c>
    </row>
    <row r="115" spans="1:7" ht="25.25" customHeight="1" x14ac:dyDescent="0.2">
      <c r="A115" s="92">
        <f>'1 Master Inventory'!A115</f>
        <v>0</v>
      </c>
      <c r="B115" s="95">
        <f>Table6[[#This Row],[Qty.]]</f>
        <v>0</v>
      </c>
      <c r="C115" s="98" t="e">
        <f ca="1">Table3[[#This Row],[Condition Score]]</f>
        <v>#N/A</v>
      </c>
      <c r="D115" s="75"/>
      <c r="E115" s="75"/>
      <c r="F115" s="75"/>
      <c r="G115" s="177" t="e" cm="1">
        <f t="array" aca="1" ref="G115" ca="1">(AVERAGE(C115:E115))*(_xlfn.IFS(F115="yes",1,F115="no",1.6))</f>
        <v>#N/A</v>
      </c>
    </row>
    <row r="116" spans="1:7" ht="25.25" customHeight="1" x14ac:dyDescent="0.2">
      <c r="A116" s="152">
        <f>'1 Master Inventory'!A116</f>
        <v>0</v>
      </c>
      <c r="B116" s="153">
        <f>Table6[[#This Row],[Qty.]]</f>
        <v>0</v>
      </c>
      <c r="C116" s="154" t="e">
        <f ca="1">Table3[[#This Row],[Condition Score]]</f>
        <v>#N/A</v>
      </c>
      <c r="D116" s="75"/>
      <c r="E116" s="75"/>
      <c r="F116" s="75"/>
      <c r="G116" s="177" t="e" cm="1">
        <f t="array" aca="1" ref="G116" ca="1">(AVERAGE(C116:E116))*(_xlfn.IFS(F116="yes",1,F116="no",1.6))</f>
        <v>#N/A</v>
      </c>
    </row>
    <row r="117" spans="1:7" ht="25.25" customHeight="1" x14ac:dyDescent="0.2">
      <c r="A117" s="92">
        <f>'1 Master Inventory'!A117</f>
        <v>0</v>
      </c>
      <c r="B117" s="95">
        <f>Table6[[#This Row],[Qty.]]</f>
        <v>0</v>
      </c>
      <c r="C117" s="98" t="e">
        <f ca="1">Table3[[#This Row],[Condition Score]]</f>
        <v>#N/A</v>
      </c>
      <c r="D117" s="75"/>
      <c r="E117" s="75"/>
      <c r="F117" s="75"/>
      <c r="G117" s="177" t="e" cm="1">
        <f t="array" aca="1" ref="G117" ca="1">(AVERAGE(C117:E117))*(_xlfn.IFS(F117="yes",1,F117="no",1.6))</f>
        <v>#N/A</v>
      </c>
    </row>
    <row r="118" spans="1:7" ht="25.25" customHeight="1" x14ac:dyDescent="0.2">
      <c r="A118" s="152">
        <f>'1 Master Inventory'!A118</f>
        <v>0</v>
      </c>
      <c r="B118" s="153">
        <f>Table6[[#This Row],[Qty.]]</f>
        <v>0</v>
      </c>
      <c r="C118" s="154" t="e">
        <f ca="1">Table3[[#This Row],[Condition Score]]</f>
        <v>#N/A</v>
      </c>
      <c r="D118" s="75"/>
      <c r="E118" s="75"/>
      <c r="F118" s="75"/>
      <c r="G118" s="177" t="e" cm="1">
        <f t="array" aca="1" ref="G118" ca="1">(AVERAGE(C118:E118))*(_xlfn.IFS(F118="yes",1,F118="no",1.6))</f>
        <v>#N/A</v>
      </c>
    </row>
    <row r="119" spans="1:7" ht="25.25" customHeight="1" x14ac:dyDescent="0.2">
      <c r="A119" s="92">
        <f>'1 Master Inventory'!A119</f>
        <v>0</v>
      </c>
      <c r="B119" s="95">
        <f>Table6[[#This Row],[Qty.]]</f>
        <v>0</v>
      </c>
      <c r="C119" s="98" t="e">
        <f ca="1">Table3[[#This Row],[Condition Score]]</f>
        <v>#N/A</v>
      </c>
      <c r="D119" s="75"/>
      <c r="E119" s="75"/>
      <c r="F119" s="75"/>
      <c r="G119" s="177" t="e" cm="1">
        <f t="array" aca="1" ref="G119" ca="1">(AVERAGE(C119:E119))*(_xlfn.IFS(F119="yes",1,F119="no",1.6))</f>
        <v>#N/A</v>
      </c>
    </row>
    <row r="120" spans="1:7" ht="25.25" customHeight="1" x14ac:dyDescent="0.2">
      <c r="A120" s="152">
        <f>'1 Master Inventory'!A120</f>
        <v>0</v>
      </c>
      <c r="B120" s="153">
        <f>Table6[[#This Row],[Qty.]]</f>
        <v>0</v>
      </c>
      <c r="C120" s="154" t="e">
        <f ca="1">Table3[[#This Row],[Condition Score]]</f>
        <v>#N/A</v>
      </c>
      <c r="D120" s="75"/>
      <c r="E120" s="75"/>
      <c r="F120" s="75"/>
      <c r="G120" s="177" t="e" cm="1">
        <f t="array" aca="1" ref="G120" ca="1">(AVERAGE(C120:E120))*(_xlfn.IFS(F120="yes",1,F120="no",1.6))</f>
        <v>#N/A</v>
      </c>
    </row>
    <row r="121" spans="1:7" ht="25.25" customHeight="1" x14ac:dyDescent="0.2">
      <c r="A121" s="92">
        <f>'1 Master Inventory'!A121</f>
        <v>0</v>
      </c>
      <c r="B121" s="95">
        <f>Table6[[#This Row],[Qty.]]</f>
        <v>0</v>
      </c>
      <c r="C121" s="98" t="e">
        <f ca="1">Table3[[#This Row],[Condition Score]]</f>
        <v>#N/A</v>
      </c>
      <c r="D121" s="75"/>
      <c r="E121" s="75"/>
      <c r="F121" s="75"/>
      <c r="G121" s="177" t="e" cm="1">
        <f t="array" aca="1" ref="G121" ca="1">(AVERAGE(C121:E121))*(_xlfn.IFS(F121="yes",1,F121="no",1.6))</f>
        <v>#N/A</v>
      </c>
    </row>
    <row r="122" spans="1:7" ht="25.25" customHeight="1" x14ac:dyDescent="0.2">
      <c r="A122" s="152">
        <f>'1 Master Inventory'!A122</f>
        <v>0</v>
      </c>
      <c r="B122" s="153">
        <f>Table6[[#This Row],[Qty.]]</f>
        <v>0</v>
      </c>
      <c r="C122" s="154" t="e">
        <f ca="1">Table3[[#This Row],[Condition Score]]</f>
        <v>#N/A</v>
      </c>
      <c r="D122" s="75"/>
      <c r="E122" s="75"/>
      <c r="F122" s="75"/>
      <c r="G122" s="177" t="e" cm="1">
        <f t="array" aca="1" ref="G122" ca="1">(AVERAGE(C122:E122))*(_xlfn.IFS(F122="yes",1,F122="no",1.6))</f>
        <v>#N/A</v>
      </c>
    </row>
    <row r="123" spans="1:7" ht="25.25" customHeight="1" x14ac:dyDescent="0.2">
      <c r="A123" s="92">
        <f>'1 Master Inventory'!A123</f>
        <v>0</v>
      </c>
      <c r="B123" s="95">
        <f>Table6[[#This Row],[Qty.]]</f>
        <v>0</v>
      </c>
      <c r="C123" s="98" t="e">
        <f ca="1">Table3[[#This Row],[Condition Score]]</f>
        <v>#N/A</v>
      </c>
      <c r="D123" s="75"/>
      <c r="E123" s="75"/>
      <c r="F123" s="75"/>
      <c r="G123" s="177" t="e" cm="1">
        <f t="array" aca="1" ref="G123" ca="1">(AVERAGE(C123:E123))*(_xlfn.IFS(F123="yes",1,F123="no",1.6))</f>
        <v>#N/A</v>
      </c>
    </row>
    <row r="124" spans="1:7" ht="25.25" customHeight="1" x14ac:dyDescent="0.2">
      <c r="A124" s="152">
        <f>'1 Master Inventory'!A124</f>
        <v>0</v>
      </c>
      <c r="B124" s="153">
        <f>Table6[[#This Row],[Qty.]]</f>
        <v>0</v>
      </c>
      <c r="C124" s="154" t="e">
        <f ca="1">Table3[[#This Row],[Condition Score]]</f>
        <v>#N/A</v>
      </c>
      <c r="D124" s="75"/>
      <c r="E124" s="75"/>
      <c r="F124" s="75"/>
      <c r="G124" s="177" t="e" cm="1">
        <f t="array" aca="1" ref="G124" ca="1">(AVERAGE(C124:E124))*(_xlfn.IFS(F124="yes",1,F124="no",1.6))</f>
        <v>#N/A</v>
      </c>
    </row>
    <row r="125" spans="1:7" ht="25.25" customHeight="1" x14ac:dyDescent="0.2">
      <c r="A125" s="92">
        <f>'1 Master Inventory'!A125</f>
        <v>0</v>
      </c>
      <c r="B125" s="95">
        <f>Table6[[#This Row],[Qty.]]</f>
        <v>0</v>
      </c>
      <c r="C125" s="98" t="e">
        <f ca="1">Table3[[#This Row],[Condition Score]]</f>
        <v>#N/A</v>
      </c>
      <c r="D125" s="75"/>
      <c r="E125" s="75"/>
      <c r="F125" s="75"/>
      <c r="G125" s="177" t="e" cm="1">
        <f t="array" aca="1" ref="G125" ca="1">(AVERAGE(C125:E125))*(_xlfn.IFS(F125="yes",1,F125="no",1.6))</f>
        <v>#N/A</v>
      </c>
    </row>
    <row r="126" spans="1:7" ht="25.25" customHeight="1" x14ac:dyDescent="0.2">
      <c r="A126" s="152">
        <f>'1 Master Inventory'!A126</f>
        <v>0</v>
      </c>
      <c r="B126" s="153">
        <f>Table6[[#This Row],[Qty.]]</f>
        <v>0</v>
      </c>
      <c r="C126" s="154" t="e">
        <f ca="1">Table3[[#This Row],[Condition Score]]</f>
        <v>#N/A</v>
      </c>
      <c r="D126" s="75"/>
      <c r="E126" s="75"/>
      <c r="F126" s="75"/>
      <c r="G126" s="177" t="e" cm="1">
        <f t="array" aca="1" ref="G126" ca="1">(AVERAGE(C126:E126))*(_xlfn.IFS(F126="yes",1,F126="no",1.6))</f>
        <v>#N/A</v>
      </c>
    </row>
    <row r="127" spans="1:7" ht="25.25" customHeight="1" x14ac:dyDescent="0.2">
      <c r="A127" s="92">
        <f>'1 Master Inventory'!A127</f>
        <v>0</v>
      </c>
      <c r="B127" s="95">
        <f>Table6[[#This Row],[Qty.]]</f>
        <v>0</v>
      </c>
      <c r="C127" s="98" t="e">
        <f ca="1">Table3[[#This Row],[Condition Score]]</f>
        <v>#N/A</v>
      </c>
      <c r="D127" s="75"/>
      <c r="E127" s="75"/>
      <c r="F127" s="75"/>
      <c r="G127" s="177" t="e" cm="1">
        <f t="array" aca="1" ref="G127" ca="1">(AVERAGE(C127:E127))*(_xlfn.IFS(F127="yes",1,F127="no",1.6))</f>
        <v>#N/A</v>
      </c>
    </row>
    <row r="128" spans="1:7" ht="25.25" customHeight="1" x14ac:dyDescent="0.2">
      <c r="A128" s="152">
        <f>'1 Master Inventory'!A128</f>
        <v>0</v>
      </c>
      <c r="B128" s="153">
        <f>Table6[[#This Row],[Qty.]]</f>
        <v>0</v>
      </c>
      <c r="C128" s="154" t="e">
        <f ca="1">Table3[[#This Row],[Condition Score]]</f>
        <v>#N/A</v>
      </c>
      <c r="D128" s="75"/>
      <c r="E128" s="75"/>
      <c r="F128" s="75"/>
      <c r="G128" s="177" t="e" cm="1">
        <f t="array" aca="1" ref="G128" ca="1">(AVERAGE(C128:E128))*(_xlfn.IFS(F128="yes",1,F128="no",1.6))</f>
        <v>#N/A</v>
      </c>
    </row>
    <row r="129" spans="1:7" ht="25.25" customHeight="1" x14ac:dyDescent="0.2">
      <c r="A129" s="92">
        <f>'1 Master Inventory'!A129</f>
        <v>0</v>
      </c>
      <c r="B129" s="95">
        <f>Table6[[#This Row],[Qty.]]</f>
        <v>0</v>
      </c>
      <c r="C129" s="98" t="e">
        <f ca="1">Table3[[#This Row],[Condition Score]]</f>
        <v>#N/A</v>
      </c>
      <c r="D129" s="75"/>
      <c r="E129" s="75"/>
      <c r="F129" s="75"/>
      <c r="G129" s="177" t="e" cm="1">
        <f t="array" aca="1" ref="G129" ca="1">(AVERAGE(C129:E129))*(_xlfn.IFS(F129="yes",1,F129="no",1.6))</f>
        <v>#N/A</v>
      </c>
    </row>
    <row r="130" spans="1:7" ht="25.25" customHeight="1" x14ac:dyDescent="0.2">
      <c r="A130" s="152">
        <f>'1 Master Inventory'!A130</f>
        <v>0</v>
      </c>
      <c r="B130" s="153">
        <f>Table6[[#This Row],[Qty.]]</f>
        <v>0</v>
      </c>
      <c r="C130" s="154" t="e">
        <f ca="1">Table3[[#This Row],[Condition Score]]</f>
        <v>#N/A</v>
      </c>
      <c r="D130" s="75"/>
      <c r="E130" s="75"/>
      <c r="F130" s="75"/>
      <c r="G130" s="177" t="e" cm="1">
        <f t="array" aca="1" ref="G130" ca="1">(AVERAGE(C130:E130))*(_xlfn.IFS(F130="yes",1,F130="no",1.6))</f>
        <v>#N/A</v>
      </c>
    </row>
    <row r="131" spans="1:7" ht="25.25" customHeight="1" x14ac:dyDescent="0.2">
      <c r="A131" s="92">
        <f>'1 Master Inventory'!A131</f>
        <v>0</v>
      </c>
      <c r="B131" s="95">
        <f>Table6[[#This Row],[Qty.]]</f>
        <v>0</v>
      </c>
      <c r="C131" s="98" t="e">
        <f ca="1">Table3[[#This Row],[Condition Score]]</f>
        <v>#N/A</v>
      </c>
      <c r="D131" s="75"/>
      <c r="E131" s="75"/>
      <c r="F131" s="75"/>
      <c r="G131" s="177" t="e" cm="1">
        <f t="array" aca="1" ref="G131" ca="1">(AVERAGE(C131:E131))*(_xlfn.IFS(F131="yes",1,F131="no",1.6))</f>
        <v>#N/A</v>
      </c>
    </row>
    <row r="132" spans="1:7" ht="25.25" customHeight="1" x14ac:dyDescent="0.2">
      <c r="A132" s="152">
        <f>'1 Master Inventory'!A132</f>
        <v>0</v>
      </c>
      <c r="B132" s="153">
        <f>Table6[[#This Row],[Qty.]]</f>
        <v>0</v>
      </c>
      <c r="C132" s="154" t="e">
        <f ca="1">Table3[[#This Row],[Condition Score]]</f>
        <v>#N/A</v>
      </c>
      <c r="D132" s="75"/>
      <c r="E132" s="75"/>
      <c r="F132" s="75"/>
      <c r="G132" s="177" t="e" cm="1">
        <f t="array" aca="1" ref="G132" ca="1">(AVERAGE(C132:E132))*(_xlfn.IFS(F132="yes",1,F132="no",1.6))</f>
        <v>#N/A</v>
      </c>
    </row>
    <row r="133" spans="1:7" ht="25.25" customHeight="1" x14ac:dyDescent="0.2">
      <c r="A133" s="92">
        <f>'1 Master Inventory'!A133</f>
        <v>0</v>
      </c>
      <c r="B133" s="95">
        <f>Table6[[#This Row],[Qty.]]</f>
        <v>0</v>
      </c>
      <c r="C133" s="98" t="e">
        <f ca="1">Table3[[#This Row],[Condition Score]]</f>
        <v>#N/A</v>
      </c>
      <c r="D133" s="75"/>
      <c r="E133" s="75"/>
      <c r="F133" s="75"/>
      <c r="G133" s="177" t="e" cm="1">
        <f t="array" aca="1" ref="G133" ca="1">(AVERAGE(C133:E133))*(_xlfn.IFS(F133="yes",1,F133="no",1.6))</f>
        <v>#N/A</v>
      </c>
    </row>
    <row r="134" spans="1:7" ht="25.25" customHeight="1" x14ac:dyDescent="0.2">
      <c r="A134" s="152">
        <f>'1 Master Inventory'!A134</f>
        <v>0</v>
      </c>
      <c r="B134" s="153">
        <f>Table6[[#This Row],[Qty.]]</f>
        <v>0</v>
      </c>
      <c r="C134" s="154" t="e">
        <f ca="1">Table3[[#This Row],[Condition Score]]</f>
        <v>#N/A</v>
      </c>
      <c r="D134" s="75"/>
      <c r="E134" s="75"/>
      <c r="F134" s="75"/>
      <c r="G134" s="177" t="e" cm="1">
        <f t="array" aca="1" ref="G134" ca="1">(AVERAGE(C134:E134))*(_xlfn.IFS(F134="yes",1,F134="no",1.6))</f>
        <v>#N/A</v>
      </c>
    </row>
    <row r="135" spans="1:7" ht="25.25" customHeight="1" x14ac:dyDescent="0.2">
      <c r="A135" s="92">
        <f>'1 Master Inventory'!A135</f>
        <v>0</v>
      </c>
      <c r="B135" s="95">
        <f>Table6[[#This Row],[Qty.]]</f>
        <v>0</v>
      </c>
      <c r="C135" s="98" t="e">
        <f ca="1">Table3[[#This Row],[Condition Score]]</f>
        <v>#N/A</v>
      </c>
      <c r="D135" s="75"/>
      <c r="E135" s="75"/>
      <c r="F135" s="75"/>
      <c r="G135" s="177" t="e" cm="1">
        <f t="array" aca="1" ref="G135" ca="1">(AVERAGE(C135:E135))*(_xlfn.IFS(F135="yes",1,F135="no",1.6))</f>
        <v>#N/A</v>
      </c>
    </row>
    <row r="136" spans="1:7" ht="25.25" customHeight="1" x14ac:dyDescent="0.2">
      <c r="A136" s="152">
        <f>'1 Master Inventory'!A136</f>
        <v>0</v>
      </c>
      <c r="B136" s="153">
        <f>Table6[[#This Row],[Qty.]]</f>
        <v>0</v>
      </c>
      <c r="C136" s="154" t="e">
        <f ca="1">Table3[[#This Row],[Condition Score]]</f>
        <v>#N/A</v>
      </c>
      <c r="D136" s="75"/>
      <c r="E136" s="75"/>
      <c r="F136" s="75"/>
      <c r="G136" s="177" t="e" cm="1">
        <f t="array" aca="1" ref="G136" ca="1">(AVERAGE(C136:E136))*(_xlfn.IFS(F136="yes",1,F136="no",1.6))</f>
        <v>#N/A</v>
      </c>
    </row>
    <row r="137" spans="1:7" ht="25.25" customHeight="1" x14ac:dyDescent="0.2">
      <c r="A137" s="92">
        <f>'1 Master Inventory'!A137</f>
        <v>0</v>
      </c>
      <c r="B137" s="95">
        <f>Table6[[#This Row],[Qty.]]</f>
        <v>0</v>
      </c>
      <c r="C137" s="98" t="e">
        <f ca="1">Table3[[#This Row],[Condition Score]]</f>
        <v>#N/A</v>
      </c>
      <c r="D137" s="75"/>
      <c r="E137" s="75"/>
      <c r="F137" s="75"/>
      <c r="G137" s="177" t="e" cm="1">
        <f t="array" aca="1" ref="G137" ca="1">(AVERAGE(C137:E137))*(_xlfn.IFS(F137="yes",1,F137="no",1.6))</f>
        <v>#N/A</v>
      </c>
    </row>
    <row r="138" spans="1:7" ht="25.25" customHeight="1" x14ac:dyDescent="0.2">
      <c r="A138" s="152">
        <f>'1 Master Inventory'!A138</f>
        <v>0</v>
      </c>
      <c r="B138" s="153">
        <f>Table6[[#This Row],[Qty.]]</f>
        <v>0</v>
      </c>
      <c r="C138" s="154" t="e">
        <f ca="1">Table3[[#This Row],[Condition Score]]</f>
        <v>#N/A</v>
      </c>
      <c r="D138" s="75"/>
      <c r="E138" s="75"/>
      <c r="F138" s="75"/>
      <c r="G138" s="177" t="e" cm="1">
        <f t="array" aca="1" ref="G138" ca="1">(AVERAGE(C138:E138))*(_xlfn.IFS(F138="yes",1,F138="no",1.6))</f>
        <v>#N/A</v>
      </c>
    </row>
    <row r="139" spans="1:7" ht="25.25" customHeight="1" x14ac:dyDescent="0.2">
      <c r="A139" s="92">
        <f>'1 Master Inventory'!A139</f>
        <v>0</v>
      </c>
      <c r="B139" s="95">
        <f>Table6[[#This Row],[Qty.]]</f>
        <v>0</v>
      </c>
      <c r="C139" s="98" t="e">
        <f ca="1">Table3[[#This Row],[Condition Score]]</f>
        <v>#N/A</v>
      </c>
      <c r="D139" s="75"/>
      <c r="E139" s="75"/>
      <c r="F139" s="75"/>
      <c r="G139" s="177" t="e" cm="1">
        <f t="array" aca="1" ref="G139" ca="1">(AVERAGE(C139:E139))*(_xlfn.IFS(F139="yes",1,F139="no",1.6))</f>
        <v>#N/A</v>
      </c>
    </row>
    <row r="140" spans="1:7" ht="25.25" customHeight="1" x14ac:dyDescent="0.2">
      <c r="A140" s="152">
        <f>'1 Master Inventory'!A140</f>
        <v>0</v>
      </c>
      <c r="B140" s="153">
        <f>Table6[[#This Row],[Qty.]]</f>
        <v>0</v>
      </c>
      <c r="C140" s="154" t="e">
        <f ca="1">Table3[[#This Row],[Condition Score]]</f>
        <v>#N/A</v>
      </c>
      <c r="D140" s="75"/>
      <c r="E140" s="75"/>
      <c r="F140" s="75"/>
      <c r="G140" s="177" t="e" cm="1">
        <f t="array" aca="1" ref="G140" ca="1">(AVERAGE(C140:E140))*(_xlfn.IFS(F140="yes",1,F140="no",1.6))</f>
        <v>#N/A</v>
      </c>
    </row>
    <row r="141" spans="1:7" ht="25.25" customHeight="1" x14ac:dyDescent="0.2">
      <c r="A141" s="92">
        <f>'1 Master Inventory'!A141</f>
        <v>0</v>
      </c>
      <c r="B141" s="95">
        <f>Table6[[#This Row],[Qty.]]</f>
        <v>0</v>
      </c>
      <c r="C141" s="98" t="e">
        <f ca="1">Table3[[#This Row],[Condition Score]]</f>
        <v>#N/A</v>
      </c>
      <c r="D141" s="75"/>
      <c r="E141" s="75"/>
      <c r="F141" s="75"/>
      <c r="G141" s="177" t="e" cm="1">
        <f t="array" aca="1" ref="G141" ca="1">(AVERAGE(C141:E141))*(_xlfn.IFS(F141="yes",1,F141="no",1.6))</f>
        <v>#N/A</v>
      </c>
    </row>
    <row r="142" spans="1:7" ht="25.25" customHeight="1" x14ac:dyDescent="0.2">
      <c r="A142" s="152">
        <f>'1 Master Inventory'!A142</f>
        <v>0</v>
      </c>
      <c r="B142" s="153">
        <f>Table6[[#This Row],[Qty.]]</f>
        <v>0</v>
      </c>
      <c r="C142" s="154" t="e">
        <f ca="1">Table3[[#This Row],[Condition Score]]</f>
        <v>#N/A</v>
      </c>
      <c r="D142" s="75"/>
      <c r="E142" s="75"/>
      <c r="F142" s="75"/>
      <c r="G142" s="177" t="e" cm="1">
        <f t="array" aca="1" ref="G142" ca="1">(AVERAGE(C142:E142))*(_xlfn.IFS(F142="yes",1,F142="no",1.6))</f>
        <v>#N/A</v>
      </c>
    </row>
    <row r="143" spans="1:7" ht="25.25" customHeight="1" x14ac:dyDescent="0.2">
      <c r="A143" s="92">
        <f>'1 Master Inventory'!A143</f>
        <v>0</v>
      </c>
      <c r="B143" s="95">
        <f>Table6[[#This Row],[Qty.]]</f>
        <v>0</v>
      </c>
      <c r="C143" s="98" t="e">
        <f ca="1">Table3[[#This Row],[Condition Score]]</f>
        <v>#N/A</v>
      </c>
      <c r="D143" s="75"/>
      <c r="E143" s="75"/>
      <c r="F143" s="75"/>
      <c r="G143" s="177" t="e" cm="1">
        <f t="array" aca="1" ref="G143" ca="1">(AVERAGE(C143:E143))*(_xlfn.IFS(F143="yes",1,F143="no",1.6))</f>
        <v>#N/A</v>
      </c>
    </row>
    <row r="144" spans="1:7" ht="25.25" customHeight="1" x14ac:dyDescent="0.2">
      <c r="A144" s="152">
        <f>'1 Master Inventory'!A144</f>
        <v>0</v>
      </c>
      <c r="B144" s="153">
        <f>Table6[[#This Row],[Qty.]]</f>
        <v>0</v>
      </c>
      <c r="C144" s="154" t="e">
        <f ca="1">Table3[[#This Row],[Condition Score]]</f>
        <v>#N/A</v>
      </c>
      <c r="D144" s="75"/>
      <c r="E144" s="75"/>
      <c r="F144" s="75"/>
      <c r="G144" s="177" t="e" cm="1">
        <f t="array" aca="1" ref="G144" ca="1">(AVERAGE(C144:E144))*(_xlfn.IFS(F144="yes",1,F144="no",1.6))</f>
        <v>#N/A</v>
      </c>
    </row>
    <row r="145" spans="1:7" ht="25.25" customHeight="1" x14ac:dyDescent="0.2">
      <c r="A145" s="92">
        <f>'1 Master Inventory'!A145</f>
        <v>0</v>
      </c>
      <c r="B145" s="95">
        <f>Table6[[#This Row],[Qty.]]</f>
        <v>0</v>
      </c>
      <c r="C145" s="98" t="e">
        <f ca="1">Table3[[#This Row],[Condition Score]]</f>
        <v>#N/A</v>
      </c>
      <c r="D145" s="75"/>
      <c r="E145" s="75"/>
      <c r="F145" s="75"/>
      <c r="G145" s="177" t="e" cm="1">
        <f t="array" aca="1" ref="G145" ca="1">(AVERAGE(C145:E145))*(_xlfn.IFS(F145="yes",1,F145="no",1.6))</f>
        <v>#N/A</v>
      </c>
    </row>
    <row r="146" spans="1:7" ht="25.25" customHeight="1" x14ac:dyDescent="0.2">
      <c r="A146" s="152">
        <f>'1 Master Inventory'!A146</f>
        <v>0</v>
      </c>
      <c r="B146" s="153">
        <f>Table6[[#This Row],[Qty.]]</f>
        <v>0</v>
      </c>
      <c r="C146" s="154" t="e">
        <f ca="1">Table3[[#This Row],[Condition Score]]</f>
        <v>#N/A</v>
      </c>
      <c r="D146" s="75"/>
      <c r="E146" s="75"/>
      <c r="F146" s="75"/>
      <c r="G146" s="177" t="e" cm="1">
        <f t="array" aca="1" ref="G146" ca="1">(AVERAGE(C146:E146))*(_xlfn.IFS(F146="yes",1,F146="no",1.6))</f>
        <v>#N/A</v>
      </c>
    </row>
    <row r="147" spans="1:7" ht="25.25" customHeight="1" x14ac:dyDescent="0.2">
      <c r="A147" s="92">
        <f>'1 Master Inventory'!A147</f>
        <v>0</v>
      </c>
      <c r="B147" s="95">
        <f>Table6[[#This Row],[Qty.]]</f>
        <v>0</v>
      </c>
      <c r="C147" s="98" t="e">
        <f ca="1">Table3[[#This Row],[Condition Score]]</f>
        <v>#N/A</v>
      </c>
      <c r="D147" s="75"/>
      <c r="E147" s="75"/>
      <c r="F147" s="75"/>
      <c r="G147" s="177" t="e" cm="1">
        <f t="array" aca="1" ref="G147" ca="1">(AVERAGE(C147:E147))*(_xlfn.IFS(F147="yes",1,F147="no",1.6))</f>
        <v>#N/A</v>
      </c>
    </row>
    <row r="148" spans="1:7" ht="25.25" customHeight="1" x14ac:dyDescent="0.2">
      <c r="A148" s="152">
        <f>'1 Master Inventory'!A148</f>
        <v>0</v>
      </c>
      <c r="B148" s="153">
        <f>Table6[[#This Row],[Qty.]]</f>
        <v>0</v>
      </c>
      <c r="C148" s="154" t="e">
        <f ca="1">Table3[[#This Row],[Condition Score]]</f>
        <v>#N/A</v>
      </c>
      <c r="D148" s="75"/>
      <c r="E148" s="75"/>
      <c r="F148" s="75"/>
      <c r="G148" s="177" t="e" cm="1">
        <f t="array" aca="1" ref="G148" ca="1">(AVERAGE(C148:E148))*(_xlfn.IFS(F148="yes",1,F148="no",1.6))</f>
        <v>#N/A</v>
      </c>
    </row>
    <row r="149" spans="1:7" ht="25.25" customHeight="1" x14ac:dyDescent="0.2">
      <c r="A149" s="92">
        <f>'1 Master Inventory'!A149</f>
        <v>0</v>
      </c>
      <c r="B149" s="95">
        <f>Table6[[#This Row],[Qty.]]</f>
        <v>0</v>
      </c>
      <c r="C149" s="98" t="e">
        <f ca="1">Table3[[#This Row],[Condition Score]]</f>
        <v>#N/A</v>
      </c>
      <c r="D149" s="75"/>
      <c r="E149" s="75"/>
      <c r="F149" s="75"/>
      <c r="G149" s="177" t="e" cm="1">
        <f t="array" aca="1" ref="G149" ca="1">(AVERAGE(C149:E149))*(_xlfn.IFS(F149="yes",1,F149="no",1.6))</f>
        <v>#N/A</v>
      </c>
    </row>
    <row r="150" spans="1:7" ht="25.25" customHeight="1" x14ac:dyDescent="0.2">
      <c r="A150" s="152">
        <f>'1 Master Inventory'!A150</f>
        <v>0</v>
      </c>
      <c r="B150" s="153">
        <f>Table6[[#This Row],[Qty.]]</f>
        <v>0</v>
      </c>
      <c r="C150" s="154" t="e">
        <f ca="1">Table3[[#This Row],[Condition Score]]</f>
        <v>#N/A</v>
      </c>
      <c r="D150" s="75"/>
      <c r="E150" s="75"/>
      <c r="F150" s="75"/>
      <c r="G150" s="177" t="e" cm="1">
        <f t="array" aca="1" ref="G150" ca="1">(AVERAGE(C150:E150))*(_xlfn.IFS(F150="yes",1,F150="no",1.6))</f>
        <v>#N/A</v>
      </c>
    </row>
    <row r="151" spans="1:7" ht="25.25" customHeight="1" x14ac:dyDescent="0.2">
      <c r="A151" s="92">
        <f>'1 Master Inventory'!A151</f>
        <v>0</v>
      </c>
      <c r="B151" s="95">
        <f>Table6[[#This Row],[Qty.]]</f>
        <v>0</v>
      </c>
      <c r="C151" s="98" t="e">
        <f ca="1">Table3[[#This Row],[Condition Score]]</f>
        <v>#N/A</v>
      </c>
      <c r="D151" s="75"/>
      <c r="E151" s="75"/>
      <c r="F151" s="75"/>
      <c r="G151" s="177" t="e" cm="1">
        <f t="array" aca="1" ref="G151" ca="1">(AVERAGE(C151:E151))*(_xlfn.IFS(F151="yes",1,F151="no",1.6))</f>
        <v>#N/A</v>
      </c>
    </row>
    <row r="152" spans="1:7" ht="25.25" customHeight="1" x14ac:dyDescent="0.2">
      <c r="A152" s="152">
        <f>'1 Master Inventory'!A152</f>
        <v>0</v>
      </c>
      <c r="B152" s="153">
        <f>Table6[[#This Row],[Qty.]]</f>
        <v>0</v>
      </c>
      <c r="C152" s="154" t="e">
        <f ca="1">Table3[[#This Row],[Condition Score]]</f>
        <v>#N/A</v>
      </c>
      <c r="D152" s="75"/>
      <c r="E152" s="75"/>
      <c r="F152" s="75"/>
      <c r="G152" s="177" t="e" cm="1">
        <f t="array" aca="1" ref="G152" ca="1">(AVERAGE(C152:E152))*(_xlfn.IFS(F152="yes",1,F152="no",1.6))</f>
        <v>#N/A</v>
      </c>
    </row>
    <row r="153" spans="1:7" ht="25.25" customHeight="1" x14ac:dyDescent="0.2">
      <c r="A153" s="92">
        <f>'1 Master Inventory'!A153</f>
        <v>0</v>
      </c>
      <c r="B153" s="95">
        <f>Table6[[#This Row],[Qty.]]</f>
        <v>0</v>
      </c>
      <c r="C153" s="98" t="e">
        <f ca="1">Table3[[#This Row],[Condition Score]]</f>
        <v>#N/A</v>
      </c>
      <c r="D153" s="75"/>
      <c r="E153" s="75"/>
      <c r="F153" s="75"/>
      <c r="G153" s="177" t="e" cm="1">
        <f t="array" aca="1" ref="G153" ca="1">(AVERAGE(C153:E153))*(_xlfn.IFS(F153="yes",1,F153="no",1.6))</f>
        <v>#N/A</v>
      </c>
    </row>
    <row r="154" spans="1:7" ht="25.25" customHeight="1" x14ac:dyDescent="0.2">
      <c r="A154" s="152">
        <f>'1 Master Inventory'!A154</f>
        <v>0</v>
      </c>
      <c r="B154" s="153">
        <f>Table6[[#This Row],[Qty.]]</f>
        <v>0</v>
      </c>
      <c r="C154" s="154" t="e">
        <f ca="1">Table3[[#This Row],[Condition Score]]</f>
        <v>#N/A</v>
      </c>
      <c r="D154" s="75"/>
      <c r="E154" s="75"/>
      <c r="F154" s="75"/>
      <c r="G154" s="177" t="e" cm="1">
        <f t="array" aca="1" ref="G154" ca="1">(AVERAGE(C154:E154))*(_xlfn.IFS(F154="yes",1,F154="no",1.6))</f>
        <v>#N/A</v>
      </c>
    </row>
    <row r="155" spans="1:7" ht="25.25" customHeight="1" x14ac:dyDescent="0.2">
      <c r="A155" s="92">
        <f>'1 Master Inventory'!A155</f>
        <v>0</v>
      </c>
      <c r="B155" s="95">
        <f>Table6[[#This Row],[Qty.]]</f>
        <v>0</v>
      </c>
      <c r="C155" s="98" t="e">
        <f ca="1">Table3[[#This Row],[Condition Score]]</f>
        <v>#N/A</v>
      </c>
      <c r="D155" s="75"/>
      <c r="E155" s="75"/>
      <c r="F155" s="75"/>
      <c r="G155" s="177" t="e" cm="1">
        <f t="array" aca="1" ref="G155" ca="1">(AVERAGE(C155:E155))*(_xlfn.IFS(F155="yes",1,F155="no",1.6))</f>
        <v>#N/A</v>
      </c>
    </row>
    <row r="156" spans="1:7" ht="25.25" customHeight="1" x14ac:dyDescent="0.2">
      <c r="A156" s="152">
        <f>'1 Master Inventory'!A156</f>
        <v>0</v>
      </c>
      <c r="B156" s="153">
        <f>Table6[[#This Row],[Qty.]]</f>
        <v>0</v>
      </c>
      <c r="C156" s="154" t="e">
        <f ca="1">Table3[[#This Row],[Condition Score]]</f>
        <v>#N/A</v>
      </c>
      <c r="D156" s="75"/>
      <c r="E156" s="75"/>
      <c r="F156" s="75"/>
      <c r="G156" s="177" t="e" cm="1">
        <f t="array" aca="1" ref="G156" ca="1">(AVERAGE(C156:E156))*(_xlfn.IFS(F156="yes",1,F156="no",1.6))</f>
        <v>#N/A</v>
      </c>
    </row>
    <row r="157" spans="1:7" ht="25.25" customHeight="1" x14ac:dyDescent="0.2">
      <c r="A157" s="92">
        <f>'1 Master Inventory'!A157</f>
        <v>0</v>
      </c>
      <c r="B157" s="95">
        <f>Table6[[#This Row],[Qty.]]</f>
        <v>0</v>
      </c>
      <c r="C157" s="98" t="e">
        <f ca="1">Table3[[#This Row],[Condition Score]]</f>
        <v>#N/A</v>
      </c>
      <c r="D157" s="75"/>
      <c r="E157" s="75"/>
      <c r="F157" s="75"/>
      <c r="G157" s="177" t="e" cm="1">
        <f t="array" aca="1" ref="G157" ca="1">(AVERAGE(C157:E157))*(_xlfn.IFS(F157="yes",1,F157="no",1.6))</f>
        <v>#N/A</v>
      </c>
    </row>
    <row r="158" spans="1:7" ht="25.25" customHeight="1" x14ac:dyDescent="0.2">
      <c r="A158" s="152">
        <f>'1 Master Inventory'!A158</f>
        <v>0</v>
      </c>
      <c r="B158" s="153">
        <f>Table6[[#This Row],[Qty.]]</f>
        <v>0</v>
      </c>
      <c r="C158" s="154" t="e">
        <f ca="1">Table3[[#This Row],[Condition Score]]</f>
        <v>#N/A</v>
      </c>
      <c r="D158" s="75"/>
      <c r="E158" s="75"/>
      <c r="F158" s="75"/>
      <c r="G158" s="177" t="e" cm="1">
        <f t="array" aca="1" ref="G158" ca="1">(AVERAGE(C158:E158))*(_xlfn.IFS(F158="yes",1,F158="no",1.6))</f>
        <v>#N/A</v>
      </c>
    </row>
    <row r="159" spans="1:7" ht="25.25" customHeight="1" x14ac:dyDescent="0.2">
      <c r="A159" s="92">
        <f>'1 Master Inventory'!A159</f>
        <v>0</v>
      </c>
      <c r="B159" s="95">
        <f>Table6[[#This Row],[Qty.]]</f>
        <v>0</v>
      </c>
      <c r="C159" s="98" t="e">
        <f ca="1">Table3[[#This Row],[Condition Score]]</f>
        <v>#N/A</v>
      </c>
      <c r="D159" s="75"/>
      <c r="E159" s="75"/>
      <c r="F159" s="75"/>
      <c r="G159" s="177" t="e" cm="1">
        <f t="array" aca="1" ref="G159" ca="1">(AVERAGE(C159:E159))*(_xlfn.IFS(F159="yes",1,F159="no",1.6))</f>
        <v>#N/A</v>
      </c>
    </row>
    <row r="160" spans="1:7" ht="25.25" customHeight="1" x14ac:dyDescent="0.2">
      <c r="A160" s="152">
        <f>'1 Master Inventory'!A160</f>
        <v>0</v>
      </c>
      <c r="B160" s="153">
        <f>Table6[[#This Row],[Qty.]]</f>
        <v>0</v>
      </c>
      <c r="C160" s="154" t="e">
        <f ca="1">Table3[[#This Row],[Condition Score]]</f>
        <v>#N/A</v>
      </c>
      <c r="D160" s="75"/>
      <c r="E160" s="75"/>
      <c r="F160" s="75"/>
      <c r="G160" s="177" t="e" cm="1">
        <f t="array" aca="1" ref="G160" ca="1">(AVERAGE(C160:E160))*(_xlfn.IFS(F160="yes",1,F160="no",1.6))</f>
        <v>#N/A</v>
      </c>
    </row>
    <row r="161" spans="1:7" ht="25.25" customHeight="1" x14ac:dyDescent="0.2">
      <c r="A161" s="92">
        <f>'1 Master Inventory'!A161</f>
        <v>0</v>
      </c>
      <c r="B161" s="95">
        <f>Table6[[#This Row],[Qty.]]</f>
        <v>0</v>
      </c>
      <c r="C161" s="98" t="e">
        <f ca="1">Table3[[#This Row],[Condition Score]]</f>
        <v>#N/A</v>
      </c>
      <c r="D161" s="75"/>
      <c r="E161" s="75"/>
      <c r="F161" s="75"/>
      <c r="G161" s="177" t="e" cm="1">
        <f t="array" aca="1" ref="G161" ca="1">(AVERAGE(C161:E161))*(_xlfn.IFS(F161="yes",1,F161="no",1.6))</f>
        <v>#N/A</v>
      </c>
    </row>
    <row r="162" spans="1:7" ht="25.25" customHeight="1" x14ac:dyDescent="0.2">
      <c r="A162" s="152">
        <f>'1 Master Inventory'!A162</f>
        <v>0</v>
      </c>
      <c r="B162" s="153">
        <f>Table6[[#This Row],[Qty.]]</f>
        <v>0</v>
      </c>
      <c r="C162" s="154" t="e">
        <f ca="1">Table3[[#This Row],[Condition Score]]</f>
        <v>#N/A</v>
      </c>
      <c r="D162" s="75"/>
      <c r="E162" s="75"/>
      <c r="F162" s="75"/>
      <c r="G162" s="177" t="e" cm="1">
        <f t="array" aca="1" ref="G162" ca="1">(AVERAGE(C162:E162))*(_xlfn.IFS(F162="yes",1,F162="no",1.6))</f>
        <v>#N/A</v>
      </c>
    </row>
    <row r="163" spans="1:7" ht="25.25" customHeight="1" x14ac:dyDescent="0.2">
      <c r="A163" s="92">
        <f>'1 Master Inventory'!A163</f>
        <v>0</v>
      </c>
      <c r="B163" s="95">
        <f>Table6[[#This Row],[Qty.]]</f>
        <v>0</v>
      </c>
      <c r="C163" s="98" t="e">
        <f ca="1">Table3[[#This Row],[Condition Score]]</f>
        <v>#N/A</v>
      </c>
      <c r="D163" s="75"/>
      <c r="E163" s="75"/>
      <c r="F163" s="75"/>
      <c r="G163" s="177" t="e" cm="1">
        <f t="array" aca="1" ref="G163" ca="1">(AVERAGE(C163:E163))*(_xlfn.IFS(F163="yes",1,F163="no",1.6))</f>
        <v>#N/A</v>
      </c>
    </row>
    <row r="164" spans="1:7" ht="25.25" customHeight="1" x14ac:dyDescent="0.2">
      <c r="A164" s="152">
        <f>'1 Master Inventory'!A164</f>
        <v>0</v>
      </c>
      <c r="B164" s="153">
        <f>Table6[[#This Row],[Qty.]]</f>
        <v>0</v>
      </c>
      <c r="C164" s="154" t="e">
        <f ca="1">Table3[[#This Row],[Condition Score]]</f>
        <v>#N/A</v>
      </c>
      <c r="D164" s="75"/>
      <c r="E164" s="75"/>
      <c r="F164" s="75"/>
      <c r="G164" s="177" t="e" cm="1">
        <f t="array" aca="1" ref="G164" ca="1">(AVERAGE(C164:E164))*(_xlfn.IFS(F164="yes",1,F164="no",1.6))</f>
        <v>#N/A</v>
      </c>
    </row>
    <row r="165" spans="1:7" ht="25.25" customHeight="1" x14ac:dyDescent="0.2">
      <c r="A165" s="92">
        <f>'1 Master Inventory'!A165</f>
        <v>0</v>
      </c>
      <c r="B165" s="95">
        <f>Table6[[#This Row],[Qty.]]</f>
        <v>0</v>
      </c>
      <c r="C165" s="98" t="e">
        <f ca="1">Table3[[#This Row],[Condition Score]]</f>
        <v>#N/A</v>
      </c>
      <c r="D165" s="75"/>
      <c r="E165" s="75"/>
      <c r="F165" s="75"/>
      <c r="G165" s="177" t="e" cm="1">
        <f t="array" aca="1" ref="G165" ca="1">(AVERAGE(C165:E165))*(_xlfn.IFS(F165="yes",1,F165="no",1.6))</f>
        <v>#N/A</v>
      </c>
    </row>
    <row r="166" spans="1:7" ht="25.25" customHeight="1" x14ac:dyDescent="0.2">
      <c r="A166" s="152">
        <f>'1 Master Inventory'!A166</f>
        <v>0</v>
      </c>
      <c r="B166" s="153">
        <f>Table6[[#This Row],[Qty.]]</f>
        <v>0</v>
      </c>
      <c r="C166" s="154" t="e">
        <f ca="1">Table3[[#This Row],[Condition Score]]</f>
        <v>#N/A</v>
      </c>
      <c r="D166" s="75"/>
      <c r="E166" s="75"/>
      <c r="F166" s="75"/>
      <c r="G166" s="177" t="e" cm="1">
        <f t="array" aca="1" ref="G166" ca="1">(AVERAGE(C166:E166))*(_xlfn.IFS(F166="yes",1,F166="no",1.6))</f>
        <v>#N/A</v>
      </c>
    </row>
    <row r="167" spans="1:7" ht="25.25" customHeight="1" x14ac:dyDescent="0.2">
      <c r="A167" s="92">
        <f>'1 Master Inventory'!A167</f>
        <v>0</v>
      </c>
      <c r="B167" s="95">
        <f>Table6[[#This Row],[Qty.]]</f>
        <v>0</v>
      </c>
      <c r="C167" s="98" t="e">
        <f ca="1">Table3[[#This Row],[Condition Score]]</f>
        <v>#N/A</v>
      </c>
      <c r="D167" s="75"/>
      <c r="E167" s="75"/>
      <c r="F167" s="75"/>
      <c r="G167" s="177" t="e" cm="1">
        <f t="array" aca="1" ref="G167" ca="1">(AVERAGE(C167:E167))*(_xlfn.IFS(F167="yes",1,F167="no",1.6))</f>
        <v>#N/A</v>
      </c>
    </row>
    <row r="168" spans="1:7" ht="25.25" customHeight="1" x14ac:dyDescent="0.2">
      <c r="A168" s="152">
        <f>'1 Master Inventory'!A168</f>
        <v>0</v>
      </c>
      <c r="B168" s="153">
        <f>Table6[[#This Row],[Qty.]]</f>
        <v>0</v>
      </c>
      <c r="C168" s="154" t="e">
        <f ca="1">Table3[[#This Row],[Condition Score]]</f>
        <v>#N/A</v>
      </c>
      <c r="D168" s="75"/>
      <c r="E168" s="75"/>
      <c r="F168" s="75"/>
      <c r="G168" s="177" t="e" cm="1">
        <f t="array" aca="1" ref="G168" ca="1">(AVERAGE(C168:E168))*(_xlfn.IFS(F168="yes",1,F168="no",1.6))</f>
        <v>#N/A</v>
      </c>
    </row>
    <row r="169" spans="1:7" ht="25.25" customHeight="1" x14ac:dyDescent="0.2">
      <c r="A169" s="92">
        <f>'1 Master Inventory'!A169</f>
        <v>0</v>
      </c>
      <c r="B169" s="95">
        <f>Table6[[#This Row],[Qty.]]</f>
        <v>0</v>
      </c>
      <c r="C169" s="98" t="e">
        <f ca="1">Table3[[#This Row],[Condition Score]]</f>
        <v>#N/A</v>
      </c>
      <c r="D169" s="75"/>
      <c r="E169" s="75"/>
      <c r="F169" s="75"/>
      <c r="G169" s="177" t="e" cm="1">
        <f t="array" aca="1" ref="G169" ca="1">(AVERAGE(C169:E169))*(_xlfn.IFS(F169="yes",1,F169="no",1.6))</f>
        <v>#N/A</v>
      </c>
    </row>
    <row r="170" spans="1:7" ht="25.25" customHeight="1" x14ac:dyDescent="0.2">
      <c r="A170" s="152">
        <f>'1 Master Inventory'!A170</f>
        <v>0</v>
      </c>
      <c r="B170" s="153">
        <f>Table6[[#This Row],[Qty.]]</f>
        <v>0</v>
      </c>
      <c r="C170" s="154" t="e">
        <f ca="1">Table3[[#This Row],[Condition Score]]</f>
        <v>#N/A</v>
      </c>
      <c r="D170" s="75"/>
      <c r="E170" s="75"/>
      <c r="F170" s="75"/>
      <c r="G170" s="177" t="e" cm="1">
        <f t="array" aca="1" ref="G170" ca="1">(AVERAGE(C170:E170))*(_xlfn.IFS(F170="yes",1,F170="no",1.6))</f>
        <v>#N/A</v>
      </c>
    </row>
    <row r="171" spans="1:7" ht="25.25" customHeight="1" x14ac:dyDescent="0.2">
      <c r="A171" s="92">
        <f>'1 Master Inventory'!A171</f>
        <v>0</v>
      </c>
      <c r="B171" s="95">
        <f>Table6[[#This Row],[Qty.]]</f>
        <v>0</v>
      </c>
      <c r="C171" s="98" t="e">
        <f ca="1">Table3[[#This Row],[Condition Score]]</f>
        <v>#N/A</v>
      </c>
      <c r="D171" s="75"/>
      <c r="E171" s="75"/>
      <c r="F171" s="75"/>
      <c r="G171" s="177" t="e" cm="1">
        <f t="array" aca="1" ref="G171" ca="1">(AVERAGE(C171:E171))*(_xlfn.IFS(F171="yes",1,F171="no",1.6))</f>
        <v>#N/A</v>
      </c>
    </row>
    <row r="172" spans="1:7" ht="25.25" customHeight="1" x14ac:dyDescent="0.2">
      <c r="A172" s="152">
        <f>'1 Master Inventory'!A172</f>
        <v>0</v>
      </c>
      <c r="B172" s="153">
        <f>Table6[[#This Row],[Qty.]]</f>
        <v>0</v>
      </c>
      <c r="C172" s="154" t="e">
        <f ca="1">Table3[[#This Row],[Condition Score]]</f>
        <v>#N/A</v>
      </c>
      <c r="D172" s="75"/>
      <c r="E172" s="75"/>
      <c r="F172" s="75"/>
      <c r="G172" s="177" t="e" cm="1">
        <f t="array" aca="1" ref="G172" ca="1">(AVERAGE(C172:E172))*(_xlfn.IFS(F172="yes",1,F172="no",1.6))</f>
        <v>#N/A</v>
      </c>
    </row>
    <row r="173" spans="1:7" ht="25.25" customHeight="1" x14ac:dyDescent="0.2">
      <c r="A173" s="92">
        <f>'1 Master Inventory'!A173</f>
        <v>0</v>
      </c>
      <c r="B173" s="95">
        <f>Table6[[#This Row],[Qty.]]</f>
        <v>0</v>
      </c>
      <c r="C173" s="98" t="e">
        <f ca="1">Table3[[#This Row],[Condition Score]]</f>
        <v>#N/A</v>
      </c>
      <c r="D173" s="75"/>
      <c r="E173" s="75"/>
      <c r="F173" s="75"/>
      <c r="G173" s="177" t="e" cm="1">
        <f t="array" aca="1" ref="G173" ca="1">(AVERAGE(C173:E173))*(_xlfn.IFS(F173="yes",1,F173="no",1.6))</f>
        <v>#N/A</v>
      </c>
    </row>
    <row r="174" spans="1:7" ht="25.25" customHeight="1" x14ac:dyDescent="0.2">
      <c r="A174" s="152">
        <f>'1 Master Inventory'!A174</f>
        <v>0</v>
      </c>
      <c r="B174" s="153">
        <f>Table6[[#This Row],[Qty.]]</f>
        <v>0</v>
      </c>
      <c r="C174" s="154" t="e">
        <f ca="1">Table3[[#This Row],[Condition Score]]</f>
        <v>#N/A</v>
      </c>
      <c r="D174" s="75"/>
      <c r="E174" s="75"/>
      <c r="F174" s="75"/>
      <c r="G174" s="177" t="e" cm="1">
        <f t="array" aca="1" ref="G174" ca="1">(AVERAGE(C174:E174))*(_xlfn.IFS(F174="yes",1,F174="no",1.6))</f>
        <v>#N/A</v>
      </c>
    </row>
    <row r="175" spans="1:7" ht="25.25" customHeight="1" x14ac:dyDescent="0.2">
      <c r="A175" s="92">
        <f>'1 Master Inventory'!A175</f>
        <v>0</v>
      </c>
      <c r="B175" s="95">
        <f>Table6[[#This Row],[Qty.]]</f>
        <v>0</v>
      </c>
      <c r="C175" s="98" t="e">
        <f ca="1">Table3[[#This Row],[Condition Score]]</f>
        <v>#N/A</v>
      </c>
      <c r="D175" s="75"/>
      <c r="E175" s="75"/>
      <c r="F175" s="75"/>
      <c r="G175" s="177" t="e" cm="1">
        <f t="array" aca="1" ref="G175" ca="1">(AVERAGE(C175:E175))*(_xlfn.IFS(F175="yes",1,F175="no",1.6))</f>
        <v>#N/A</v>
      </c>
    </row>
    <row r="176" spans="1:7" ht="25.25" customHeight="1" x14ac:dyDescent="0.2">
      <c r="A176" s="152">
        <f>'1 Master Inventory'!A176</f>
        <v>0</v>
      </c>
      <c r="B176" s="153">
        <f>Table6[[#This Row],[Qty.]]</f>
        <v>0</v>
      </c>
      <c r="C176" s="154" t="e">
        <f ca="1">Table3[[#This Row],[Condition Score]]</f>
        <v>#N/A</v>
      </c>
      <c r="D176" s="75"/>
      <c r="E176" s="75"/>
      <c r="F176" s="75"/>
      <c r="G176" s="177" t="e" cm="1">
        <f t="array" aca="1" ref="G176" ca="1">(AVERAGE(C176:E176))*(_xlfn.IFS(F176="yes",1,F176="no",1.6))</f>
        <v>#N/A</v>
      </c>
    </row>
    <row r="177" spans="1:7" ht="25.25" customHeight="1" x14ac:dyDescent="0.2">
      <c r="A177" s="92">
        <f>'1 Master Inventory'!A177</f>
        <v>0</v>
      </c>
      <c r="B177" s="95">
        <f>Table6[[#This Row],[Qty.]]</f>
        <v>0</v>
      </c>
      <c r="C177" s="98" t="e">
        <f ca="1">Table3[[#This Row],[Condition Score]]</f>
        <v>#N/A</v>
      </c>
      <c r="D177" s="75"/>
      <c r="E177" s="75"/>
      <c r="F177" s="75"/>
      <c r="G177" s="177" t="e" cm="1">
        <f t="array" aca="1" ref="G177" ca="1">(AVERAGE(C177:E177))*(_xlfn.IFS(F177="yes",1,F177="no",1.6))</f>
        <v>#N/A</v>
      </c>
    </row>
    <row r="178" spans="1:7" ht="25.25" customHeight="1" x14ac:dyDescent="0.2">
      <c r="A178" s="152">
        <f>'1 Master Inventory'!A178</f>
        <v>0</v>
      </c>
      <c r="B178" s="153">
        <f>Table6[[#This Row],[Qty.]]</f>
        <v>0</v>
      </c>
      <c r="C178" s="154" t="e">
        <f ca="1">Table3[[#This Row],[Condition Score]]</f>
        <v>#N/A</v>
      </c>
      <c r="D178" s="75"/>
      <c r="E178" s="75"/>
      <c r="F178" s="75"/>
      <c r="G178" s="177" t="e" cm="1">
        <f t="array" aca="1" ref="G178" ca="1">(AVERAGE(C178:E178))*(_xlfn.IFS(F178="yes",1,F178="no",1.6))</f>
        <v>#N/A</v>
      </c>
    </row>
    <row r="179" spans="1:7" ht="25.25" customHeight="1" x14ac:dyDescent="0.2">
      <c r="A179" s="92">
        <f>'1 Master Inventory'!A179</f>
        <v>0</v>
      </c>
      <c r="B179" s="95">
        <f>Table6[[#This Row],[Qty.]]</f>
        <v>0</v>
      </c>
      <c r="C179" s="98" t="e">
        <f ca="1">Table3[[#This Row],[Condition Score]]</f>
        <v>#N/A</v>
      </c>
      <c r="D179" s="75"/>
      <c r="E179" s="75"/>
      <c r="F179" s="75"/>
      <c r="G179" s="177" t="e" cm="1">
        <f t="array" aca="1" ref="G179" ca="1">(AVERAGE(C179:E179))*(_xlfn.IFS(F179="yes",1,F179="no",1.6))</f>
        <v>#N/A</v>
      </c>
    </row>
    <row r="180" spans="1:7" ht="25.25" customHeight="1" x14ac:dyDescent="0.2">
      <c r="A180" s="152">
        <f>'1 Master Inventory'!A180</f>
        <v>0</v>
      </c>
      <c r="B180" s="153">
        <f>Table6[[#This Row],[Qty.]]</f>
        <v>0</v>
      </c>
      <c r="C180" s="154" t="e">
        <f ca="1">Table3[[#This Row],[Condition Score]]</f>
        <v>#N/A</v>
      </c>
      <c r="D180" s="75"/>
      <c r="E180" s="75"/>
      <c r="F180" s="75"/>
      <c r="G180" s="177" t="e" cm="1">
        <f t="array" aca="1" ref="G180" ca="1">(AVERAGE(C180:E180))*(_xlfn.IFS(F180="yes",1,F180="no",1.6))</f>
        <v>#N/A</v>
      </c>
    </row>
    <row r="181" spans="1:7" ht="25.25" customHeight="1" x14ac:dyDescent="0.2">
      <c r="A181" s="92">
        <f>'1 Master Inventory'!A181</f>
        <v>0</v>
      </c>
      <c r="B181" s="95">
        <f>Table6[[#This Row],[Qty.]]</f>
        <v>0</v>
      </c>
      <c r="C181" s="98" t="e">
        <f ca="1">Table3[[#This Row],[Condition Score]]</f>
        <v>#N/A</v>
      </c>
      <c r="D181" s="75"/>
      <c r="E181" s="75"/>
      <c r="F181" s="75"/>
      <c r="G181" s="177" t="e" cm="1">
        <f t="array" aca="1" ref="G181" ca="1">(AVERAGE(C181:E181))*(_xlfn.IFS(F181="yes",1,F181="no",1.6))</f>
        <v>#N/A</v>
      </c>
    </row>
    <row r="182" spans="1:7" ht="25.25" customHeight="1" x14ac:dyDescent="0.2">
      <c r="A182" s="152">
        <f>'1 Master Inventory'!A182</f>
        <v>0</v>
      </c>
      <c r="B182" s="153">
        <f>Table6[[#This Row],[Qty.]]</f>
        <v>0</v>
      </c>
      <c r="C182" s="154" t="e">
        <f ca="1">Table3[[#This Row],[Condition Score]]</f>
        <v>#N/A</v>
      </c>
      <c r="D182" s="75"/>
      <c r="E182" s="75"/>
      <c r="F182" s="75"/>
      <c r="G182" s="177" t="e" cm="1">
        <f t="array" aca="1" ref="G182" ca="1">(AVERAGE(C182:E182))*(_xlfn.IFS(F182="yes",1,F182="no",1.6))</f>
        <v>#N/A</v>
      </c>
    </row>
    <row r="183" spans="1:7" ht="25.25" customHeight="1" x14ac:dyDescent="0.2">
      <c r="A183" s="92">
        <f>'1 Master Inventory'!A183</f>
        <v>0</v>
      </c>
      <c r="B183" s="95">
        <f>Table6[[#This Row],[Qty.]]</f>
        <v>0</v>
      </c>
      <c r="C183" s="98" t="e">
        <f ca="1">Table3[[#This Row],[Condition Score]]</f>
        <v>#N/A</v>
      </c>
      <c r="D183" s="75"/>
      <c r="E183" s="75"/>
      <c r="F183" s="75"/>
      <c r="G183" s="177" t="e" cm="1">
        <f t="array" aca="1" ref="G183" ca="1">(AVERAGE(C183:E183))*(_xlfn.IFS(F183="yes",1,F183="no",1.6))</f>
        <v>#N/A</v>
      </c>
    </row>
    <row r="184" spans="1:7" ht="25.25" customHeight="1" x14ac:dyDescent="0.2">
      <c r="A184" s="152">
        <f>'1 Master Inventory'!A184</f>
        <v>0</v>
      </c>
      <c r="B184" s="153">
        <f>Table6[[#This Row],[Qty.]]</f>
        <v>0</v>
      </c>
      <c r="C184" s="154" t="e">
        <f ca="1">Table3[[#This Row],[Condition Score]]</f>
        <v>#N/A</v>
      </c>
      <c r="D184" s="75"/>
      <c r="E184" s="75"/>
      <c r="F184" s="75"/>
      <c r="G184" s="177" t="e" cm="1">
        <f t="array" aca="1" ref="G184" ca="1">(AVERAGE(C184:E184))*(_xlfn.IFS(F184="yes",1,F184="no",1.6))</f>
        <v>#N/A</v>
      </c>
    </row>
    <row r="185" spans="1:7" ht="25.25" customHeight="1" x14ac:dyDescent="0.2">
      <c r="A185" s="92">
        <f>'1 Master Inventory'!A185</f>
        <v>0</v>
      </c>
      <c r="B185" s="95">
        <f>Table6[[#This Row],[Qty.]]</f>
        <v>0</v>
      </c>
      <c r="C185" s="98" t="e">
        <f ca="1">Table3[[#This Row],[Condition Score]]</f>
        <v>#N/A</v>
      </c>
      <c r="D185" s="75"/>
      <c r="E185" s="75"/>
      <c r="F185" s="75"/>
      <c r="G185" s="177" t="e" cm="1">
        <f t="array" aca="1" ref="G185" ca="1">(AVERAGE(C185:E185))*(_xlfn.IFS(F185="yes",1,F185="no",1.6))</f>
        <v>#N/A</v>
      </c>
    </row>
    <row r="186" spans="1:7" ht="25.25" customHeight="1" x14ac:dyDescent="0.2">
      <c r="A186" s="152">
        <f>'1 Master Inventory'!A186</f>
        <v>0</v>
      </c>
      <c r="B186" s="153">
        <f>Table6[[#This Row],[Qty.]]</f>
        <v>0</v>
      </c>
      <c r="C186" s="154" t="e">
        <f ca="1">Table3[[#This Row],[Condition Score]]</f>
        <v>#N/A</v>
      </c>
      <c r="D186" s="75"/>
      <c r="E186" s="75"/>
      <c r="F186" s="75"/>
      <c r="G186" s="177" t="e" cm="1">
        <f t="array" aca="1" ref="G186" ca="1">(AVERAGE(C186:E186))*(_xlfn.IFS(F186="yes",1,F186="no",1.6))</f>
        <v>#N/A</v>
      </c>
    </row>
    <row r="187" spans="1:7" ht="25.25" customHeight="1" x14ac:dyDescent="0.2">
      <c r="A187" s="92">
        <f>'1 Master Inventory'!A187</f>
        <v>0</v>
      </c>
      <c r="B187" s="95">
        <f>Table6[[#This Row],[Qty.]]</f>
        <v>0</v>
      </c>
      <c r="C187" s="98" t="e">
        <f ca="1">Table3[[#This Row],[Condition Score]]</f>
        <v>#N/A</v>
      </c>
      <c r="D187" s="75"/>
      <c r="E187" s="75"/>
      <c r="F187" s="75"/>
      <c r="G187" s="177" t="e" cm="1">
        <f t="array" aca="1" ref="G187" ca="1">(AVERAGE(C187:E187))*(_xlfn.IFS(F187="yes",1,F187="no",1.6))</f>
        <v>#N/A</v>
      </c>
    </row>
    <row r="188" spans="1:7" ht="25.25" customHeight="1" x14ac:dyDescent="0.2">
      <c r="A188" s="152">
        <f>'1 Master Inventory'!A188</f>
        <v>0</v>
      </c>
      <c r="B188" s="153">
        <f>Table6[[#This Row],[Qty.]]</f>
        <v>0</v>
      </c>
      <c r="C188" s="154" t="e">
        <f ca="1">Table3[[#This Row],[Condition Score]]</f>
        <v>#N/A</v>
      </c>
      <c r="D188" s="75"/>
      <c r="E188" s="75"/>
      <c r="F188" s="75"/>
      <c r="G188" s="177" t="e" cm="1">
        <f t="array" aca="1" ref="G188" ca="1">(AVERAGE(C188:E188))*(_xlfn.IFS(F188="yes",1,F188="no",1.6))</f>
        <v>#N/A</v>
      </c>
    </row>
    <row r="189" spans="1:7" ht="25.25" customHeight="1" x14ac:dyDescent="0.2">
      <c r="A189" s="92">
        <f>'1 Master Inventory'!A189</f>
        <v>0</v>
      </c>
      <c r="B189" s="95">
        <f>Table6[[#This Row],[Qty.]]</f>
        <v>0</v>
      </c>
      <c r="C189" s="98" t="e">
        <f ca="1">Table3[[#This Row],[Condition Score]]</f>
        <v>#N/A</v>
      </c>
      <c r="D189" s="75"/>
      <c r="E189" s="75"/>
      <c r="F189" s="75"/>
      <c r="G189" s="177" t="e" cm="1">
        <f t="array" aca="1" ref="G189" ca="1">(AVERAGE(C189:E189))*(_xlfn.IFS(F189="yes",1,F189="no",1.6))</f>
        <v>#N/A</v>
      </c>
    </row>
    <row r="190" spans="1:7" ht="25.25" customHeight="1" x14ac:dyDescent="0.2">
      <c r="A190" s="152">
        <f>'1 Master Inventory'!A190</f>
        <v>0</v>
      </c>
      <c r="B190" s="153">
        <f>Table6[[#This Row],[Qty.]]</f>
        <v>0</v>
      </c>
      <c r="C190" s="154" t="e">
        <f ca="1">Table3[[#This Row],[Condition Score]]</f>
        <v>#N/A</v>
      </c>
      <c r="D190" s="75"/>
      <c r="E190" s="75"/>
      <c r="F190" s="75"/>
      <c r="G190" s="177" t="e" cm="1">
        <f t="array" aca="1" ref="G190" ca="1">(AVERAGE(C190:E190))*(_xlfn.IFS(F190="yes",1,F190="no",1.6))</f>
        <v>#N/A</v>
      </c>
    </row>
    <row r="191" spans="1:7" ht="25.25" customHeight="1" x14ac:dyDescent="0.2">
      <c r="A191" s="92">
        <f>'1 Master Inventory'!A191</f>
        <v>0</v>
      </c>
      <c r="B191" s="95">
        <f>Table6[[#This Row],[Qty.]]</f>
        <v>0</v>
      </c>
      <c r="C191" s="98" t="e">
        <f ca="1">Table3[[#This Row],[Condition Score]]</f>
        <v>#N/A</v>
      </c>
      <c r="D191" s="75"/>
      <c r="E191" s="75"/>
      <c r="F191" s="75"/>
      <c r="G191" s="177" t="e" cm="1">
        <f t="array" aca="1" ref="G191" ca="1">(AVERAGE(C191:E191))*(_xlfn.IFS(F191="yes",1,F191="no",1.6))</f>
        <v>#N/A</v>
      </c>
    </row>
    <row r="192" spans="1:7" ht="25.25" customHeight="1" x14ac:dyDescent="0.2">
      <c r="A192" s="152">
        <f>'1 Master Inventory'!A192</f>
        <v>0</v>
      </c>
      <c r="B192" s="153">
        <f>Table6[[#This Row],[Qty.]]</f>
        <v>0</v>
      </c>
      <c r="C192" s="154" t="e">
        <f ca="1">Table3[[#This Row],[Condition Score]]</f>
        <v>#N/A</v>
      </c>
      <c r="D192" s="75"/>
      <c r="E192" s="75"/>
      <c r="F192" s="75"/>
      <c r="G192" s="177" t="e" cm="1">
        <f t="array" aca="1" ref="G192" ca="1">(AVERAGE(C192:E192))*(_xlfn.IFS(F192="yes",1,F192="no",1.6))</f>
        <v>#N/A</v>
      </c>
    </row>
    <row r="193" spans="1:7" ht="25.25" customHeight="1" x14ac:dyDescent="0.2">
      <c r="A193" s="92">
        <f>'1 Master Inventory'!A193</f>
        <v>0</v>
      </c>
      <c r="B193" s="95">
        <f>Table6[[#This Row],[Qty.]]</f>
        <v>0</v>
      </c>
      <c r="C193" s="98" t="e">
        <f ca="1">Table3[[#This Row],[Condition Score]]</f>
        <v>#N/A</v>
      </c>
      <c r="D193" s="75"/>
      <c r="E193" s="75"/>
      <c r="F193" s="75"/>
      <c r="G193" s="177" t="e" cm="1">
        <f t="array" aca="1" ref="G193" ca="1">(AVERAGE(C193:E193))*(_xlfn.IFS(F193="yes",1,F193="no",1.6))</f>
        <v>#N/A</v>
      </c>
    </row>
    <row r="194" spans="1:7" ht="25.25" customHeight="1" x14ac:dyDescent="0.2">
      <c r="A194" s="152">
        <f>'1 Master Inventory'!A194</f>
        <v>0</v>
      </c>
      <c r="B194" s="153">
        <f>Table6[[#This Row],[Qty.]]</f>
        <v>0</v>
      </c>
      <c r="C194" s="154" t="e">
        <f ca="1">Table3[[#This Row],[Condition Score]]</f>
        <v>#N/A</v>
      </c>
      <c r="D194" s="75"/>
      <c r="E194" s="75"/>
      <c r="F194" s="75"/>
      <c r="G194" s="177" t="e" cm="1">
        <f t="array" aca="1" ref="G194" ca="1">(AVERAGE(C194:E194))*(_xlfn.IFS(F194="yes",1,F194="no",1.6))</f>
        <v>#N/A</v>
      </c>
    </row>
    <row r="195" spans="1:7" ht="25.25" customHeight="1" x14ac:dyDescent="0.2">
      <c r="A195" s="92">
        <f>'1 Master Inventory'!A195</f>
        <v>0</v>
      </c>
      <c r="B195" s="95">
        <f>Table6[[#This Row],[Qty.]]</f>
        <v>0</v>
      </c>
      <c r="C195" s="98" t="e">
        <f ca="1">Table3[[#This Row],[Condition Score]]</f>
        <v>#N/A</v>
      </c>
      <c r="D195" s="75"/>
      <c r="E195" s="75"/>
      <c r="F195" s="75"/>
      <c r="G195" s="177" t="e" cm="1">
        <f t="array" aca="1" ref="G195" ca="1">(AVERAGE(C195:E195))*(_xlfn.IFS(F195="yes",1,F195="no",1.6))</f>
        <v>#N/A</v>
      </c>
    </row>
    <row r="196" spans="1:7" ht="25.25" customHeight="1" x14ac:dyDescent="0.2">
      <c r="A196" s="152">
        <f>'1 Master Inventory'!A196</f>
        <v>0</v>
      </c>
      <c r="B196" s="153">
        <f>Table6[[#This Row],[Qty.]]</f>
        <v>0</v>
      </c>
      <c r="C196" s="154" t="e">
        <f ca="1">Table3[[#This Row],[Condition Score]]</f>
        <v>#N/A</v>
      </c>
      <c r="D196" s="75"/>
      <c r="E196" s="75"/>
      <c r="F196" s="75"/>
      <c r="G196" s="177" t="e" cm="1">
        <f t="array" aca="1" ref="G196" ca="1">(AVERAGE(C196:E196))*(_xlfn.IFS(F196="yes",1,F196="no",1.6))</f>
        <v>#N/A</v>
      </c>
    </row>
    <row r="197" spans="1:7" ht="25.25" customHeight="1" x14ac:dyDescent="0.2">
      <c r="A197" s="92">
        <f>'1 Master Inventory'!A197</f>
        <v>0</v>
      </c>
      <c r="B197" s="95">
        <f>Table6[[#This Row],[Qty.]]</f>
        <v>0</v>
      </c>
      <c r="C197" s="98" t="e">
        <f ca="1">Table3[[#This Row],[Condition Score]]</f>
        <v>#N/A</v>
      </c>
      <c r="D197" s="75"/>
      <c r="E197" s="75"/>
      <c r="F197" s="75"/>
      <c r="G197" s="177" t="e" cm="1">
        <f t="array" aca="1" ref="G197" ca="1">(AVERAGE(C197:E197))*(_xlfn.IFS(F197="yes",1,F197="no",1.6))</f>
        <v>#N/A</v>
      </c>
    </row>
    <row r="198" spans="1:7" ht="25.25" customHeight="1" x14ac:dyDescent="0.2">
      <c r="A198" s="152">
        <f>'1 Master Inventory'!A198</f>
        <v>0</v>
      </c>
      <c r="B198" s="153">
        <f>Table6[[#This Row],[Qty.]]</f>
        <v>0</v>
      </c>
      <c r="C198" s="154" t="e">
        <f ca="1">Table3[[#This Row],[Condition Score]]</f>
        <v>#N/A</v>
      </c>
      <c r="D198" s="75"/>
      <c r="E198" s="75"/>
      <c r="F198" s="75"/>
      <c r="G198" s="177" t="e" cm="1">
        <f t="array" aca="1" ref="G198" ca="1">(AVERAGE(C198:E198))*(_xlfn.IFS(F198="yes",1,F198="no",1.6))</f>
        <v>#N/A</v>
      </c>
    </row>
    <row r="199" spans="1:7" ht="25.25" customHeight="1" x14ac:dyDescent="0.2">
      <c r="A199" s="92">
        <f>'1 Master Inventory'!A199</f>
        <v>0</v>
      </c>
      <c r="B199" s="95">
        <f>Table6[[#This Row],[Qty.]]</f>
        <v>0</v>
      </c>
      <c r="C199" s="98" t="e">
        <f ca="1">Table3[[#This Row],[Condition Score]]</f>
        <v>#N/A</v>
      </c>
      <c r="D199" s="75"/>
      <c r="E199" s="75"/>
      <c r="F199" s="75"/>
      <c r="G199" s="177" t="e" cm="1">
        <f t="array" aca="1" ref="G199" ca="1">(AVERAGE(C199:E199))*(_xlfn.IFS(F199="yes",1,F199="no",1.6))</f>
        <v>#N/A</v>
      </c>
    </row>
    <row r="200" spans="1:7" ht="25.25" customHeight="1" x14ac:dyDescent="0.2">
      <c r="A200" s="152">
        <f>'1 Master Inventory'!A200</f>
        <v>0</v>
      </c>
      <c r="B200" s="153">
        <f>Table6[[#This Row],[Qty.]]</f>
        <v>0</v>
      </c>
      <c r="C200" s="154" t="e">
        <f ca="1">Table3[[#This Row],[Condition Score]]</f>
        <v>#N/A</v>
      </c>
      <c r="D200" s="75"/>
      <c r="E200" s="75"/>
      <c r="F200" s="75"/>
      <c r="G200" s="177" t="e" cm="1">
        <f t="array" aca="1" ref="G200" ca="1">(AVERAGE(C200:E200))*(_xlfn.IFS(F200="yes",1,F200="no",1.6))</f>
        <v>#N/A</v>
      </c>
    </row>
    <row r="201" spans="1:7" x14ac:dyDescent="0.2">
      <c r="A201" s="24"/>
      <c r="B201" s="25"/>
      <c r="C201" s="24"/>
      <c r="D201" s="24"/>
      <c r="E201" s="24"/>
      <c r="F201" s="24"/>
      <c r="G201" s="24"/>
    </row>
    <row r="202" spans="1:7" x14ac:dyDescent="0.2">
      <c r="A202" s="24"/>
      <c r="B202" s="25"/>
      <c r="C202" s="24"/>
      <c r="D202" s="24"/>
      <c r="E202" s="24"/>
      <c r="F202" s="24"/>
      <c r="G202" s="24"/>
    </row>
    <row r="203" spans="1:7" x14ac:dyDescent="0.2">
      <c r="A203" s="24"/>
      <c r="B203" s="25"/>
      <c r="C203" s="24"/>
      <c r="D203" s="24"/>
      <c r="E203" s="24"/>
      <c r="F203" s="24"/>
      <c r="G203" s="24"/>
    </row>
    <row r="204" spans="1:7" x14ac:dyDescent="0.2">
      <c r="A204" s="27"/>
      <c r="B204" s="28"/>
      <c r="C204" s="29"/>
      <c r="D204" s="29"/>
      <c r="E204" s="29"/>
      <c r="F204" s="29"/>
      <c r="G204" s="29"/>
    </row>
    <row r="205" spans="1:7" x14ac:dyDescent="0.2">
      <c r="A205" s="24"/>
      <c r="B205" s="25"/>
      <c r="C205" s="24"/>
      <c r="D205" s="24"/>
      <c r="E205" s="24"/>
      <c r="F205" s="24"/>
      <c r="G205" s="24"/>
    </row>
    <row r="206" spans="1:7" x14ac:dyDescent="0.2">
      <c r="A206" s="24"/>
      <c r="B206" s="25"/>
      <c r="C206" s="24"/>
      <c r="D206" s="24"/>
      <c r="E206" s="24"/>
      <c r="F206" s="24"/>
      <c r="G206" s="24"/>
    </row>
    <row r="207" spans="1:7" x14ac:dyDescent="0.2">
      <c r="A207" s="27"/>
      <c r="B207" s="28"/>
      <c r="C207" s="29"/>
      <c r="D207" s="29"/>
      <c r="E207" s="29"/>
      <c r="F207" s="29"/>
      <c r="G207" s="29"/>
    </row>
    <row r="208" spans="1:7" x14ac:dyDescent="0.2">
      <c r="A208" s="24"/>
      <c r="B208" s="25"/>
      <c r="C208" s="24"/>
      <c r="D208" s="24"/>
      <c r="E208" s="24"/>
      <c r="F208" s="24"/>
      <c r="G208" s="24"/>
    </row>
    <row r="209" spans="1:7" x14ac:dyDescent="0.2">
      <c r="A209" s="24"/>
      <c r="B209" s="25"/>
      <c r="C209" s="24"/>
      <c r="D209" s="24"/>
      <c r="E209" s="24"/>
      <c r="F209" s="24"/>
      <c r="G209" s="24"/>
    </row>
    <row r="210" spans="1:7" x14ac:dyDescent="0.2">
      <c r="A210" s="27"/>
      <c r="B210" s="28"/>
      <c r="C210" s="29"/>
      <c r="D210" s="29"/>
      <c r="E210" s="29"/>
      <c r="F210" s="29"/>
      <c r="G210" s="29"/>
    </row>
    <row r="211" spans="1:7" x14ac:dyDescent="0.2">
      <c r="A211" s="24"/>
      <c r="B211" s="25"/>
      <c r="C211" s="24"/>
      <c r="D211" s="24"/>
      <c r="E211" s="24"/>
      <c r="F211" s="24"/>
      <c r="G211" s="24"/>
    </row>
    <row r="212" spans="1:7" x14ac:dyDescent="0.2">
      <c r="A212" s="24"/>
      <c r="B212" s="25"/>
      <c r="C212" s="24"/>
      <c r="D212" s="24"/>
      <c r="E212" s="24"/>
      <c r="F212" s="24"/>
      <c r="G212" s="24"/>
    </row>
    <row r="213" spans="1:7" x14ac:dyDescent="0.2">
      <c r="A213" s="24"/>
      <c r="B213" s="25"/>
      <c r="C213" s="24"/>
      <c r="D213" s="24"/>
      <c r="E213" s="24"/>
      <c r="F213" s="24"/>
      <c r="G213" s="24"/>
    </row>
    <row r="214" spans="1:7" x14ac:dyDescent="0.2">
      <c r="A214" s="24"/>
      <c r="B214" s="30"/>
      <c r="C214" s="31"/>
      <c r="D214" s="31"/>
      <c r="E214" s="31"/>
      <c r="F214" s="31"/>
      <c r="G214" s="31"/>
    </row>
    <row r="215" spans="1:7" x14ac:dyDescent="0.2">
      <c r="A215" s="24"/>
      <c r="B215" s="31"/>
      <c r="C215" s="31"/>
      <c r="D215" s="31"/>
      <c r="E215" s="31"/>
      <c r="F215" s="31"/>
      <c r="G215" s="31"/>
    </row>
    <row r="216" spans="1:7" x14ac:dyDescent="0.2">
      <c r="A216" s="24"/>
      <c r="B216" s="31"/>
      <c r="C216" s="31"/>
      <c r="D216" s="31"/>
      <c r="E216" s="31"/>
      <c r="F216" s="31"/>
      <c r="G216" s="31"/>
    </row>
    <row r="217" spans="1:7" x14ac:dyDescent="0.2">
      <c r="A217" s="33"/>
      <c r="B217" s="34"/>
      <c r="C217" s="35"/>
      <c r="D217" s="35"/>
      <c r="E217" s="35"/>
      <c r="F217" s="35"/>
      <c r="G217" s="35"/>
    </row>
    <row r="218" spans="1:7" x14ac:dyDescent="0.2">
      <c r="A218" s="33"/>
      <c r="B218" s="34"/>
      <c r="C218" s="35"/>
      <c r="D218" s="35"/>
      <c r="E218" s="35"/>
      <c r="F218" s="35"/>
      <c r="G218" s="35"/>
    </row>
    <row r="219" spans="1:7" x14ac:dyDescent="0.2">
      <c r="A219" s="33"/>
      <c r="B219" s="37"/>
      <c r="C219" s="38"/>
      <c r="D219" s="38"/>
      <c r="E219" s="39"/>
      <c r="F219" s="39"/>
      <c r="G219" s="38"/>
    </row>
    <row r="220" spans="1:7" x14ac:dyDescent="0.2">
      <c r="A220" s="33"/>
      <c r="B220" s="40"/>
      <c r="C220" s="33"/>
      <c r="D220" s="33"/>
      <c r="E220" s="33"/>
      <c r="F220" s="33"/>
      <c r="G220" s="33"/>
    </row>
    <row r="221" spans="1:7" x14ac:dyDescent="0.2">
      <c r="A221" s="41"/>
      <c r="B221" s="42"/>
      <c r="C221" s="43"/>
      <c r="D221" s="43"/>
      <c r="E221" s="43"/>
      <c r="F221" s="43"/>
      <c r="G221" s="43"/>
    </row>
    <row r="222" spans="1:7" x14ac:dyDescent="0.2">
      <c r="A222" s="33"/>
      <c r="B222" s="40"/>
      <c r="C222" s="33"/>
      <c r="D222" s="33"/>
      <c r="E222" s="33"/>
      <c r="F222" s="33"/>
      <c r="G222" s="33"/>
    </row>
    <row r="223" spans="1:7" x14ac:dyDescent="0.2">
      <c r="A223" s="33"/>
      <c r="B223" s="40"/>
      <c r="C223" s="33"/>
      <c r="D223" s="33"/>
      <c r="E223" s="33"/>
      <c r="F223" s="33"/>
      <c r="G223" s="33"/>
    </row>
    <row r="224" spans="1:7" x14ac:dyDescent="0.2">
      <c r="A224" s="33"/>
      <c r="B224" s="40"/>
      <c r="C224" s="33"/>
      <c r="D224" s="33"/>
      <c r="E224" s="33"/>
      <c r="F224" s="33"/>
      <c r="G224" s="33"/>
    </row>
    <row r="225" spans="1:7" x14ac:dyDescent="0.2">
      <c r="A225" s="33"/>
      <c r="B225" s="35"/>
      <c r="C225" s="35"/>
      <c r="D225" s="35"/>
      <c r="E225" s="35"/>
      <c r="F225" s="35"/>
      <c r="G225" s="35"/>
    </row>
    <row r="226" spans="1:7" x14ac:dyDescent="0.2">
      <c r="A226" s="33"/>
      <c r="B226" s="35"/>
      <c r="C226" s="35"/>
      <c r="D226" s="35"/>
      <c r="E226" s="35"/>
      <c r="F226" s="35"/>
      <c r="G226" s="35"/>
    </row>
    <row r="227" spans="1:7" x14ac:dyDescent="0.2">
      <c r="A227" s="33"/>
      <c r="B227" s="35"/>
      <c r="C227" s="35"/>
      <c r="D227" s="35"/>
      <c r="E227" s="35"/>
      <c r="F227" s="35"/>
      <c r="G227" s="35"/>
    </row>
    <row r="228" spans="1:7" x14ac:dyDescent="0.2">
      <c r="A228" s="33"/>
      <c r="B228" s="35"/>
      <c r="C228" s="35"/>
      <c r="D228" s="35"/>
      <c r="E228" s="35"/>
      <c r="F228" s="35"/>
      <c r="G228" s="35"/>
    </row>
    <row r="229" spans="1:7" x14ac:dyDescent="0.2">
      <c r="A229" s="33"/>
      <c r="B229" s="33"/>
      <c r="C229" s="38"/>
      <c r="D229" s="38"/>
      <c r="E229" s="39"/>
      <c r="F229" s="39"/>
      <c r="G229" s="38"/>
    </row>
    <row r="230" spans="1:7" x14ac:dyDescent="0.2">
      <c r="A230" s="33"/>
      <c r="B230" s="40"/>
      <c r="C230" s="33"/>
      <c r="D230" s="33"/>
      <c r="E230" s="33"/>
      <c r="F230" s="33"/>
      <c r="G230" s="33"/>
    </row>
    <row r="231" spans="1:7" x14ac:dyDescent="0.2">
      <c r="A231" s="41"/>
      <c r="B231" s="42"/>
      <c r="C231" s="43"/>
      <c r="D231" s="43"/>
      <c r="E231" s="43"/>
      <c r="F231" s="43"/>
      <c r="G231" s="43"/>
    </row>
    <row r="232" spans="1:7" x14ac:dyDescent="0.2">
      <c r="A232" s="33"/>
      <c r="B232" s="40"/>
      <c r="C232" s="33"/>
      <c r="D232" s="33"/>
      <c r="E232" s="33"/>
      <c r="F232" s="33"/>
      <c r="G232" s="33"/>
    </row>
    <row r="233" spans="1:7" x14ac:dyDescent="0.2">
      <c r="A233" s="33"/>
      <c r="B233" s="40"/>
      <c r="C233" s="33"/>
      <c r="D233" s="33"/>
      <c r="E233" s="33"/>
      <c r="F233" s="33"/>
      <c r="G233" s="33"/>
    </row>
    <row r="234" spans="1:7" x14ac:dyDescent="0.2">
      <c r="A234" s="33"/>
      <c r="B234" s="40"/>
      <c r="C234" s="33"/>
      <c r="D234" s="33"/>
      <c r="E234" s="33"/>
      <c r="F234" s="33"/>
      <c r="G234" s="33"/>
    </row>
    <row r="235" spans="1:7" x14ac:dyDescent="0.2">
      <c r="A235" s="33"/>
      <c r="B235" s="40"/>
      <c r="C235" s="33"/>
      <c r="D235" s="33"/>
      <c r="E235" s="33"/>
      <c r="F235" s="33"/>
      <c r="G235" s="33"/>
    </row>
    <row r="236" spans="1:7" x14ac:dyDescent="0.2">
      <c r="A236" s="33"/>
      <c r="B236" s="40"/>
      <c r="C236" s="33"/>
      <c r="D236" s="33"/>
      <c r="E236" s="33"/>
      <c r="F236" s="33"/>
      <c r="G236" s="33"/>
    </row>
    <row r="237" spans="1:7" x14ac:dyDescent="0.2">
      <c r="A237" s="33"/>
      <c r="B237" s="35"/>
      <c r="C237" s="35"/>
      <c r="D237" s="35"/>
      <c r="E237" s="35"/>
      <c r="F237" s="35"/>
      <c r="G237" s="35"/>
    </row>
    <row r="238" spans="1:7" x14ac:dyDescent="0.2">
      <c r="A238" s="33"/>
      <c r="B238" s="35"/>
      <c r="C238" s="35"/>
      <c r="D238" s="35"/>
      <c r="E238" s="35"/>
      <c r="F238" s="35"/>
      <c r="G238" s="35"/>
    </row>
    <row r="239" spans="1:7" x14ac:dyDescent="0.2">
      <c r="A239" s="33"/>
      <c r="B239" s="33"/>
      <c r="C239" s="38"/>
      <c r="D239" s="38"/>
      <c r="E239" s="39"/>
      <c r="F239" s="39"/>
      <c r="G239" s="38"/>
    </row>
    <row r="240" spans="1:7" x14ac:dyDescent="0.2">
      <c r="A240" s="33"/>
      <c r="B240" s="40"/>
      <c r="C240" s="33"/>
      <c r="D240" s="33"/>
      <c r="E240" s="33"/>
      <c r="F240" s="33"/>
      <c r="G240" s="33"/>
    </row>
    <row r="241" spans="1:7" x14ac:dyDescent="0.2">
      <c r="A241" s="41"/>
      <c r="B241" s="42"/>
      <c r="C241" s="43"/>
      <c r="D241" s="43"/>
      <c r="E241" s="43"/>
      <c r="F241" s="43"/>
      <c r="G241" s="43"/>
    </row>
    <row r="242" spans="1:7" x14ac:dyDescent="0.2">
      <c r="A242" s="33"/>
      <c r="B242" s="40"/>
      <c r="C242" s="33"/>
      <c r="D242" s="33"/>
      <c r="E242" s="33"/>
      <c r="F242" s="33"/>
      <c r="G242" s="33"/>
    </row>
    <row r="243" spans="1:7" x14ac:dyDescent="0.2">
      <c r="A243" s="33"/>
      <c r="B243" s="35"/>
      <c r="C243" s="35"/>
      <c r="D243" s="35"/>
      <c r="E243" s="35"/>
      <c r="F243" s="35"/>
      <c r="G243" s="35"/>
    </row>
    <row r="244" spans="1:7" x14ac:dyDescent="0.2">
      <c r="A244" s="33"/>
      <c r="B244" s="33"/>
      <c r="C244" s="38"/>
      <c r="D244" s="38"/>
      <c r="E244" s="38"/>
      <c r="F244" s="38"/>
      <c r="G244" s="38"/>
    </row>
    <row r="245" spans="1:7" x14ac:dyDescent="0.2">
      <c r="A245" s="33"/>
      <c r="B245" s="33"/>
      <c r="C245" s="33"/>
      <c r="D245" s="33"/>
      <c r="E245" s="33"/>
      <c r="F245" s="33"/>
      <c r="G245" s="33"/>
    </row>
    <row r="246" spans="1:7" ht="21" x14ac:dyDescent="0.25">
      <c r="A246" s="33"/>
      <c r="B246" s="33"/>
      <c r="C246" s="33"/>
      <c r="D246" s="184"/>
      <c r="E246" s="184"/>
      <c r="F246" s="184"/>
      <c r="G246" s="184"/>
    </row>
    <row r="247" spans="1:7" ht="21" x14ac:dyDescent="0.25">
      <c r="A247" s="33"/>
      <c r="B247" s="33"/>
      <c r="C247" s="33"/>
      <c r="D247" s="185"/>
      <c r="E247" s="185"/>
      <c r="F247" s="185"/>
      <c r="G247" s="185"/>
    </row>
  </sheetData>
  <sheetProtection algorithmName="SHA-512" hashValue="MYloaoF8Tj9xxZDQ+//gVtAU/W1mnjArMGMdRDpOHkfYF/V3bjKlIGodE1TWSeGPvtdcUkAuli+APc6+csp0oA==" saltValue="yaewswFYDpVePzT+fKcgAg==" spinCount="100000" sheet="1" objects="1" scenarios="1" formatColumns="0" formatRows="0" insertRows="0" sort="0"/>
  <protectedRanges>
    <protectedRange sqref="D11:F2000" name="Range1"/>
  </protectedRanges>
  <mergeCells count="4">
    <mergeCell ref="D2:E2"/>
    <mergeCell ref="D6:G6"/>
    <mergeCell ref="D246:G246"/>
    <mergeCell ref="D247:G247"/>
  </mergeCells>
  <dataValidations count="3">
    <dataValidation type="list" allowBlank="1" showInputMessage="1" showErrorMessage="1" sqref="F10:F200" xr:uid="{CA7446BA-1E0C-4A18-BAF0-7D02779F2D10}">
      <formula1>$M$10:$M$11</formula1>
    </dataValidation>
    <dataValidation type="list" allowBlank="1" showInputMessage="1" showErrorMessage="1" sqref="E10:E200" xr:uid="{ABF9BD48-0B34-4202-80F9-EED7AB12968F}">
      <formula1>$N$10:$N$14</formula1>
    </dataValidation>
    <dataValidation type="list" allowBlank="1" showInputMessage="1" showErrorMessage="1" sqref="D10:D200" xr:uid="{75CC9E96-B822-446F-AB07-BD156B593D8C}">
      <formula1>$N$10:$N$19</formula1>
    </dataValidation>
  </dataValidations>
  <pageMargins left="0.7" right="0.7" top="0.75" bottom="0.75" header="0.3" footer="0.3"/>
  <pageSetup scale="79" fitToHeight="0" orientation="landscape"/>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4D8D8-4C70-4DE6-8F1D-362D71E7C0B6}">
  <dimension ref="B1:H33"/>
  <sheetViews>
    <sheetView zoomScale="73" workbookViewId="0">
      <selection activeCell="N27" sqref="N27"/>
    </sheetView>
  </sheetViews>
  <sheetFormatPr baseColWidth="10" defaultColWidth="8.83203125" defaultRowHeight="15" x14ac:dyDescent="0.2"/>
  <cols>
    <col min="2" max="2" width="27.83203125" customWidth="1"/>
    <col min="4" max="4" width="18.5" customWidth="1"/>
    <col min="5" max="5" width="10.1640625" customWidth="1"/>
  </cols>
  <sheetData>
    <row r="1" spans="2:8" ht="22" x14ac:dyDescent="0.25">
      <c r="B1" s="189" t="s">
        <v>36</v>
      </c>
      <c r="C1" s="189"/>
      <c r="D1" s="189"/>
      <c r="E1" s="189"/>
      <c r="F1" s="189"/>
      <c r="G1" s="189"/>
    </row>
    <row r="2" spans="2:8" ht="22" x14ac:dyDescent="0.25">
      <c r="B2" s="100" t="s">
        <v>37</v>
      </c>
      <c r="C2" s="101"/>
      <c r="D2" s="101"/>
      <c r="E2" s="102"/>
      <c r="F2" s="102"/>
      <c r="G2" s="190" t="s">
        <v>120</v>
      </c>
      <c r="H2" s="190"/>
    </row>
    <row r="3" spans="2:8" x14ac:dyDescent="0.2">
      <c r="B3" s="100" t="s">
        <v>39</v>
      </c>
      <c r="C3" s="103"/>
      <c r="D3" s="103"/>
      <c r="E3" s="104"/>
      <c r="F3" s="100"/>
      <c r="G3" s="190"/>
      <c r="H3" s="190"/>
    </row>
    <row r="4" spans="2:8" ht="27" x14ac:dyDescent="0.2">
      <c r="B4" s="105" t="s">
        <v>41</v>
      </c>
      <c r="C4" s="61" t="s">
        <v>42</v>
      </c>
      <c r="D4" s="105" t="s">
        <v>43</v>
      </c>
      <c r="E4" s="61" t="s">
        <v>55</v>
      </c>
      <c r="F4" s="61" t="s">
        <v>101</v>
      </c>
      <c r="G4" s="61" t="s">
        <v>121</v>
      </c>
      <c r="H4" s="61" t="s">
        <v>122</v>
      </c>
    </row>
    <row r="5" spans="2:8" x14ac:dyDescent="0.2">
      <c r="B5" s="106"/>
      <c r="C5" s="106"/>
      <c r="D5" s="106"/>
      <c r="E5" s="106"/>
      <c r="F5" s="106"/>
      <c r="G5" s="106"/>
      <c r="H5" s="106"/>
    </row>
    <row r="6" spans="2:8" x14ac:dyDescent="0.2">
      <c r="B6" s="107"/>
      <c r="C6" s="108"/>
      <c r="D6" s="109"/>
      <c r="E6" s="109"/>
      <c r="F6" s="108"/>
      <c r="G6" s="109"/>
      <c r="H6" s="109"/>
    </row>
    <row r="7" spans="2:8" x14ac:dyDescent="0.2">
      <c r="B7" s="107"/>
      <c r="C7" s="110"/>
      <c r="D7" s="109"/>
      <c r="E7" s="109"/>
      <c r="F7" s="108"/>
      <c r="G7" s="109"/>
      <c r="H7" s="109"/>
    </row>
    <row r="8" spans="2:8" x14ac:dyDescent="0.2">
      <c r="B8" s="107"/>
      <c r="C8" s="110"/>
      <c r="D8" s="109"/>
      <c r="E8" s="109"/>
      <c r="F8" s="108"/>
      <c r="G8" s="109"/>
      <c r="H8" s="109"/>
    </row>
    <row r="9" spans="2:8" x14ac:dyDescent="0.2">
      <c r="B9" s="107"/>
      <c r="C9" s="110"/>
      <c r="D9" s="109"/>
      <c r="E9" s="109"/>
      <c r="F9" s="108"/>
      <c r="G9" s="109"/>
      <c r="H9" s="109"/>
    </row>
    <row r="10" spans="2:8" x14ac:dyDescent="0.2">
      <c r="B10" s="107"/>
      <c r="C10" s="110"/>
      <c r="D10" s="109"/>
      <c r="E10" s="109"/>
      <c r="F10" s="108"/>
      <c r="G10" s="109"/>
      <c r="H10" s="109"/>
    </row>
    <row r="11" spans="2:8" x14ac:dyDescent="0.2">
      <c r="B11" s="111"/>
      <c r="C11" s="112"/>
      <c r="D11" s="112"/>
      <c r="E11" s="112"/>
      <c r="F11" s="113"/>
      <c r="G11" s="112"/>
      <c r="H11" s="112"/>
    </row>
    <row r="12" spans="2:8" x14ac:dyDescent="0.2">
      <c r="B12" s="107"/>
      <c r="C12" s="110"/>
      <c r="D12" s="109"/>
      <c r="E12" s="109"/>
      <c r="F12" s="108"/>
      <c r="G12" s="109"/>
      <c r="H12" s="109"/>
    </row>
    <row r="13" spans="2:8" x14ac:dyDescent="0.2">
      <c r="B13" s="111"/>
      <c r="C13" s="112"/>
      <c r="D13" s="112"/>
      <c r="E13" s="112"/>
      <c r="F13" s="113"/>
      <c r="G13" s="112"/>
      <c r="H13" s="112"/>
    </row>
    <row r="14" spans="2:8" x14ac:dyDescent="0.2">
      <c r="B14" s="107"/>
      <c r="C14" s="110"/>
      <c r="D14" s="109"/>
      <c r="E14" s="109"/>
      <c r="F14" s="108"/>
      <c r="G14" s="109"/>
      <c r="H14" s="109"/>
    </row>
    <row r="15" spans="2:8" x14ac:dyDescent="0.2">
      <c r="B15" s="107"/>
      <c r="C15" s="110"/>
      <c r="D15" s="109"/>
      <c r="E15" s="109"/>
      <c r="F15" s="108"/>
      <c r="G15" s="109"/>
      <c r="H15" s="109"/>
    </row>
    <row r="16" spans="2:8" x14ac:dyDescent="0.2">
      <c r="B16" s="111"/>
      <c r="C16" s="114"/>
      <c r="D16" s="112"/>
      <c r="E16" s="112"/>
      <c r="F16" s="115"/>
      <c r="G16" s="112"/>
      <c r="H16" s="112"/>
    </row>
    <row r="17" spans="2:8" x14ac:dyDescent="0.2">
      <c r="B17" s="107"/>
      <c r="C17" s="116"/>
      <c r="D17" s="109"/>
      <c r="E17" s="109"/>
      <c r="F17" s="117"/>
      <c r="G17" s="109"/>
      <c r="H17" s="109"/>
    </row>
    <row r="18" spans="2:8" x14ac:dyDescent="0.2">
      <c r="B18" s="109"/>
      <c r="C18" s="118"/>
      <c r="D18" s="109"/>
      <c r="E18" s="109"/>
      <c r="F18" s="117"/>
      <c r="G18" s="109"/>
      <c r="H18" s="109"/>
    </row>
    <row r="19" spans="2:8" x14ac:dyDescent="0.2">
      <c r="B19" s="109"/>
      <c r="C19" s="118"/>
      <c r="D19" s="109"/>
      <c r="E19" s="109"/>
      <c r="F19" s="117"/>
      <c r="G19" s="109"/>
      <c r="H19" s="109"/>
    </row>
    <row r="20" spans="2:8" x14ac:dyDescent="0.2">
      <c r="B20" s="109"/>
      <c r="C20" s="118"/>
      <c r="D20" s="109"/>
      <c r="E20" s="109"/>
      <c r="F20" s="117"/>
      <c r="G20" s="109"/>
      <c r="H20" s="109"/>
    </row>
    <row r="21" spans="2:8" x14ac:dyDescent="0.2">
      <c r="B21" s="109"/>
      <c r="C21" s="118"/>
      <c r="D21" s="109"/>
      <c r="E21" s="109"/>
      <c r="F21" s="117"/>
      <c r="G21" s="109"/>
      <c r="H21" s="109"/>
    </row>
    <row r="22" spans="2:8" x14ac:dyDescent="0.2">
      <c r="B22" s="109"/>
      <c r="C22" s="118"/>
      <c r="D22" s="109"/>
      <c r="E22" s="109"/>
      <c r="F22" s="117"/>
      <c r="G22" s="109"/>
      <c r="H22" s="109"/>
    </row>
    <row r="23" spans="2:8" x14ac:dyDescent="0.2">
      <c r="B23" s="109"/>
      <c r="C23" s="118"/>
      <c r="D23" s="109"/>
      <c r="E23" s="109"/>
      <c r="F23" s="117"/>
      <c r="G23" s="109"/>
      <c r="H23" s="109"/>
    </row>
    <row r="24" spans="2:8" x14ac:dyDescent="0.2">
      <c r="B24" s="109"/>
      <c r="C24" s="118"/>
      <c r="D24" s="109"/>
      <c r="E24" s="109"/>
      <c r="F24" s="117"/>
      <c r="G24" s="109"/>
      <c r="H24" s="109"/>
    </row>
    <row r="25" spans="2:8" x14ac:dyDescent="0.2">
      <c r="B25" s="109"/>
      <c r="C25" s="118"/>
      <c r="D25" s="109"/>
      <c r="E25" s="109"/>
      <c r="F25" s="117"/>
      <c r="G25" s="109"/>
      <c r="H25" s="109"/>
    </row>
    <row r="26" spans="2:8" x14ac:dyDescent="0.2">
      <c r="B26" s="109"/>
      <c r="C26" s="118"/>
      <c r="D26" s="109"/>
      <c r="E26" s="109"/>
      <c r="F26" s="117"/>
      <c r="G26" s="109"/>
      <c r="H26" s="109"/>
    </row>
    <row r="27" spans="2:8" x14ac:dyDescent="0.2">
      <c r="B27" s="109"/>
      <c r="C27" s="118"/>
      <c r="D27" s="109"/>
      <c r="E27" s="109"/>
      <c r="F27" s="117"/>
      <c r="G27" s="109"/>
      <c r="H27" s="109"/>
    </row>
    <row r="28" spans="2:8" x14ac:dyDescent="0.2">
      <c r="B28" s="109"/>
      <c r="C28" s="118"/>
      <c r="D28" s="109"/>
      <c r="E28" s="109"/>
      <c r="F28" s="117"/>
      <c r="G28" s="109"/>
      <c r="H28" s="109"/>
    </row>
    <row r="29" spans="2:8" x14ac:dyDescent="0.2">
      <c r="B29" s="109"/>
      <c r="C29" s="118"/>
      <c r="D29" s="109"/>
      <c r="E29" s="109"/>
      <c r="F29" s="117"/>
      <c r="G29" s="109"/>
      <c r="H29" s="109"/>
    </row>
    <row r="30" spans="2:8" x14ac:dyDescent="0.2">
      <c r="B30" s="155"/>
      <c r="C30" s="156"/>
      <c r="D30" s="155"/>
      <c r="E30" s="155"/>
      <c r="F30" s="157"/>
      <c r="G30" s="155"/>
      <c r="H30" s="155"/>
    </row>
    <row r="31" spans="2:8" x14ac:dyDescent="0.2">
      <c r="B31" s="119"/>
      <c r="C31" s="83"/>
      <c r="D31" s="119"/>
      <c r="E31" s="119"/>
      <c r="F31" s="84"/>
      <c r="G31" s="119"/>
      <c r="H31" s="119"/>
    </row>
    <row r="32" spans="2:8" x14ac:dyDescent="0.2">
      <c r="B32" s="119"/>
      <c r="C32" s="84"/>
      <c r="D32" s="119"/>
      <c r="E32" s="119"/>
      <c r="F32" s="84"/>
      <c r="G32" s="119"/>
      <c r="H32" s="119"/>
    </row>
    <row r="33" spans="2:8" x14ac:dyDescent="0.2">
      <c r="B33" s="119"/>
      <c r="C33" s="84"/>
      <c r="D33" s="119"/>
      <c r="E33" s="119"/>
      <c r="F33" s="84"/>
      <c r="G33" s="119"/>
      <c r="H33" s="119"/>
    </row>
  </sheetData>
  <mergeCells count="2">
    <mergeCell ref="B1:G1"/>
    <mergeCell ref="G2:H3"/>
  </mergeCells>
  <hyperlinks>
    <hyperlink ref="G2:H3" r:id="rId1" display="info@RCAP.org for assistance " xr:uid="{43707734-12FF-4D8C-B4F2-B7D23A5F8C9B}"/>
  </hyperlinks>
  <pageMargins left="0.7" right="0.7" top="0.75" bottom="0.75" header="0.3" footer="0.3"/>
  <pageSetup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506DE7711A0E43BC32180DD70F69A1" ma:contentTypeVersion="13" ma:contentTypeDescription="Create a new document." ma:contentTypeScope="" ma:versionID="11458697e0ee0643cfdea6d88ceffea5">
  <xsd:schema xmlns:xsd="http://www.w3.org/2001/XMLSchema" xmlns:xs="http://www.w3.org/2001/XMLSchema" xmlns:p="http://schemas.microsoft.com/office/2006/metadata/properties" xmlns:ns2="676c4761-ea99-4570-b260-b1a72ac095bc" xmlns:ns3="ef9af42d-c72c-40d3-a532-7306154a5d14" targetNamespace="http://schemas.microsoft.com/office/2006/metadata/properties" ma:root="true" ma:fieldsID="095dade87e1d1e02cdafb6e75bd6c8eb" ns2:_="" ns3:_="">
    <xsd:import namespace="676c4761-ea99-4570-b260-b1a72ac095bc"/>
    <xsd:import namespace="ef9af42d-c72c-40d3-a532-7306154a5d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6c4761-ea99-4570-b260-b1a72ac095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2b6f37-94d7-49b7-87a4-d7ce4439279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9af42d-c72c-40d3-a532-7306154a5d1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7fecf9-58df-404a-bdaa-9528d665d714}" ma:internalName="TaxCatchAll" ma:showField="CatchAllData" ma:web="ef9af42d-c72c-40d3-a532-7306154a5d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f9af42d-c72c-40d3-a532-7306154a5d14" xsi:nil="true"/>
    <lcf76f155ced4ddcb4097134ff3c332f xmlns="676c4761-ea99-4570-b260-b1a72ac095bc">
      <Terms xmlns="http://schemas.microsoft.com/office/infopath/2007/PartnerControls"/>
    </lcf76f155ced4ddcb4097134ff3c332f>
    <SharedWithUsers xmlns="ef9af42d-c72c-40d3-a532-7306154a5d14">
      <UserInfo>
        <DisplayName/>
        <AccountId xsi:nil="true"/>
        <AccountType/>
      </UserInfo>
    </SharedWithUsers>
  </documentManagement>
</p:properties>
</file>

<file path=customXml/itemProps1.xml><?xml version="1.0" encoding="utf-8"?>
<ds:datastoreItem xmlns:ds="http://schemas.openxmlformats.org/officeDocument/2006/customXml" ds:itemID="{1FD7DFF2-1F8D-4DBE-8941-2229B9CEB5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6c4761-ea99-4570-b260-b1a72ac095bc"/>
    <ds:schemaRef ds:uri="ef9af42d-c72c-40d3-a532-7306154a5d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778782-F639-496D-B659-AEF50CABC9CA}">
  <ds:schemaRefs>
    <ds:schemaRef ds:uri="http://schemas.microsoft.com/sharepoint/v3/contenttype/forms"/>
  </ds:schemaRefs>
</ds:datastoreItem>
</file>

<file path=customXml/itemProps3.xml><?xml version="1.0" encoding="utf-8"?>
<ds:datastoreItem xmlns:ds="http://schemas.openxmlformats.org/officeDocument/2006/customXml" ds:itemID="{8C710CD3-1454-40AA-B63A-45421A242A44}">
  <ds:schemaRefs>
    <ds:schemaRef ds:uri="http://purl.org/dc/elements/1.1/"/>
    <ds:schemaRef ds:uri="http://purl.org/dc/dcmitype/"/>
    <ds:schemaRef ds:uri="http://schemas.microsoft.com/office/infopath/2007/PartnerControls"/>
    <ds:schemaRef ds:uri="676c4761-ea99-4570-b260-b1a72ac095bc"/>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terms/"/>
    <ds:schemaRef ds:uri="ef9af42d-c72c-40d3-a532-7306154a5d1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Master Inventory</vt:lpstr>
      <vt:lpstr>2 Useful Life</vt:lpstr>
      <vt:lpstr>3 Condition</vt:lpstr>
      <vt:lpstr>4 Criticality</vt:lpstr>
      <vt:lpstr>blank for print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Sherry Schmidt</dc:creator>
  <cp:keywords/>
  <dc:description/>
  <cp:lastModifiedBy>Coye Gerald</cp:lastModifiedBy>
  <cp:revision/>
  <dcterms:created xsi:type="dcterms:W3CDTF">2024-02-05T19:53:47Z</dcterms:created>
  <dcterms:modified xsi:type="dcterms:W3CDTF">2024-12-17T19:18:25Z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0x0101003C506DE7711A0E43BC32180DD70F69A1</vt:lpwstr>
  </property>
  <property fmtid="{D5CDD505-2E9C-101B-9397-08002B2CF9AE}" pid="3" name="MediaServiceImageTags">
    <vt:lpwstr/>
  </property>
  <property fmtid="{D5CDD505-2E9C-101B-9397-08002B2CF9AE}" pid="4" name="Order">
    <vt:r8>38400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